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9-2019 - Odlučovač tuků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'009-2019 - Odlučovač tuků...'!$C$83:$K$115</definedName>
    <definedName name="_xlnm.Print_Area" localSheetId="1">'009-2019 - Odlučovač tuků...'!$C$4:$J$39,'009-2019 - Odlučovač tuků...'!$C$45:$J$65,'009-2019 - Odlučovač tuků...'!$C$71:$K$115</definedName>
    <definedName name="_xlnm.Print_Titles" localSheetId="1">'009-2019 - Odlučovač tuků...'!$83:$83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4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T92"/>
  <c r="T91"/>
  <c r="R93"/>
  <c r="R92"/>
  <c r="R91"/>
  <c r="P93"/>
  <c r="P92"/>
  <c r="P91"/>
  <c r="BK93"/>
  <c r="BK92"/>
  <c r="J92"/>
  <c r="BK91"/>
  <c r="J91"/>
  <c r="J93"/>
  <c r="BE93"/>
  <c r="J63"/>
  <c r="J62"/>
  <c r="BI90"/>
  <c r="BH90"/>
  <c r="BG90"/>
  <c r="BF90"/>
  <c r="T90"/>
  <c r="R90"/>
  <c r="P90"/>
  <c r="BK90"/>
  <c r="J90"/>
  <c r="BE90"/>
  <c r="BI87"/>
  <c r="F37"/>
  <c i="1" r="BD55"/>
  <c i="2" r="BH87"/>
  <c r="F36"/>
  <c i="1" r="BC55"/>
  <c i="2" r="BG87"/>
  <c r="F35"/>
  <c i="1" r="BB55"/>
  <c i="2" r="BF87"/>
  <c r="J34"/>
  <c i="1" r="AW55"/>
  <c i="2" r="F34"/>
  <c i="1" r="BA55"/>
  <c i="2" r="T87"/>
  <c r="T86"/>
  <c r="T85"/>
  <c r="T84"/>
  <c r="R87"/>
  <c r="R86"/>
  <c r="R85"/>
  <c r="R84"/>
  <c r="P87"/>
  <c r="P86"/>
  <c r="P85"/>
  <c r="P84"/>
  <c i="1" r="AU55"/>
  <c i="2" r="BK87"/>
  <c r="BK86"/>
  <c r="J86"/>
  <c r="BK85"/>
  <c r="J85"/>
  <c r="BK84"/>
  <c r="J84"/>
  <c r="J59"/>
  <c r="J30"/>
  <c i="1" r="AG55"/>
  <c i="2" r="J87"/>
  <c r="BE87"/>
  <c r="J33"/>
  <c i="1" r="AV55"/>
  <c i="2" r="F33"/>
  <c i="1" r="AZ55"/>
  <c i="2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<sst xmlns="http://schemas.openxmlformats.org/spreadsheetml/2006/main">
  <si>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</si>
  <si>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</si>
  <si>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</si>
  <si>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</si>
  <si>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</si>
  <si>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{0f3502ed-f646-4b10-ad3f-d14ddd69e55d}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</si>
  <si>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</si>
  <si>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</si>
  <si>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</si>
  <si>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</si>
  <si>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</si>
  <si>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</si>
  <si>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</si>
  <si>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</si>
  <si>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009/2019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</si>
  <si>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</si>
  <si>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</si>
  <si>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Řesšení spodní vody v MŠ Sv. Čecha 345, Chrudim</t>
  </si>
  <si>
    <t>KSO:</t>
  </si>
  <si>
    <t/>
  </si>
  <si>
    <t>CC-CZ:</t>
  </si>
  <si>
    <t>Místo:</t>
  </si>
  <si>
    <t>Sv. Čecha</t>
  </si>
  <si>
    <t>Datum:</t>
  </si>
  <si>
    <t>15. 11. 2019</t>
  </si>
  <si>
    <t>Zadavatel:</t>
  </si>
  <si>
    <t>IČ:</t>
  </si>
  <si>
    <t>00270211</t>
  </si>
  <si>
    <t>Město Chrudim</t>
  </si>
  <si>
    <t>DIČ:</t>
  </si>
  <si>
    <t>CZ00270211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</si>
  <si>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</si>
  <si>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</si>
  <si>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</si>
  <si>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</si>
  <si>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</si>
  <si>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</si>
  <si>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</si>
  <si>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</si>
  <si>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</si>
  <si>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</si>
  <si>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</si>
  <si>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</si>
  <si>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</si>
  <si>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</si>
  <si>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</si>
  <si>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</si>
  <si>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</si>
  <si>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</si>
  <si>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</si>
  <si>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</si>
  <si>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</si>
  <si>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</si>
  <si>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</si>
  <si>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</si>
  <si>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</si>
  <si>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</si>
  <si>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</si>
  <si>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</si>
  <si>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</si>
  <si>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</si>
  <si>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</si>
  <si>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</si>
  <si>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</si>
  <si>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</si>
  <si>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</si>
  <si>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</si>
  <si>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</si>
  <si>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</si>
  <si>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</si>
  <si>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</si>
  <si>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</si>
  <si>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</si>
  <si>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</si>
  <si>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</si>
  <si>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</si>
  <si>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</si>
  <si>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</si>
  <si>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</si>
  <si>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</si>
  <si>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Odlučovač tuků a VRN</t>
  </si>
  <si>
    <t>STA</t>
  </si>
  <si>
    <t>1</t>
  </si>
  <si>
    <t>{bbbfdb91-90ef-4a70-8329-7342da8e73a5}</t>
  </si>
  <si>
    <t>2</t>
  </si>
  <si>
    <t>KRYCÍ LIST SOUPISU PRACÍ</t>
  </si>
  <si>
    <t>Objekt:</t>
  </si>
  <si>
    <t>009/2019 - Odlučovač tuků a VRN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</si>
  <si>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</si>
  <si>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</si>
  <si>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</si>
  <si>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</si>
  <si>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</si>
  <si>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8 - Trubní vedení</t>
  </si>
  <si>
    <t xml:space="preserve">    9 - Ostatní konstrukce a práce-bourání</t>
  </si>
  <si>
    <t xml:space="preserve">      99 - Přesuny hmot a sutí</t>
  </si>
  <si>
    <t>VRN - Vedlejší rozpočtové náklady a všeobecné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</si>
  <si>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</si>
  <si>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</si>
  <si>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</si>
  <si>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</si>
  <si>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</si>
  <si>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</si>
  <si>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</si>
  <si>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</si>
  <si>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</si>
  <si>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</si>
  <si>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</si>
  <si>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</si>
  <si>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</si>
  <si>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</si>
  <si>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</si>
  <si>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</si>
  <si>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</si>
  <si>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</si>
  <si>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19</t>
  </si>
  <si>
    <t>K</t>
  </si>
  <si>
    <t>890311811</t>
  </si>
  <si>
    <t>Bourání šachet a jímek ručně velikosti obestavěného prostoru do 1,5 m3 ze železobetonu</t>
  </si>
  <si>
    <t>m3</t>
  </si>
  <si>
    <t>CS ÚRS 2019 02</t>
  </si>
  <si>
    <t>4</t>
  </si>
  <si>
    <t>1737681440</t>
  </si>
  <si>
    <t>PSC</t>
  </si>
  <si>
    <t xml:space="preserve">Poznámka k souboru cen:_x000d_
1. Ceny jsou určeny pro vodovodní a kanalizačné šachty._x000d_
2. Šachty velikosti nad 5 m3 obestavěného prostoru se oceňují cenami katalogu 801-3 Budov a haly - bourání konstrukcí._x000d_
</t>
  </si>
  <si>
    <t>VV</t>
  </si>
  <si>
    <t>"demontáž stávajícího odlučovače tuků"1,5</t>
  </si>
  <si>
    <t>24</t>
  </si>
  <si>
    <t>R15112019</t>
  </si>
  <si>
    <t>Monžtáž a dodávka plastového odlučovače tuků 1330/1330/1015 z PP, včetně výkopu, osazení a napojení odlučovače na stávající potrubí, podkladního betonu, obetonování dle technického listu výrobce a zásypu.</t>
  </si>
  <si>
    <t>sada</t>
  </si>
  <si>
    <t>272363146</t>
  </si>
  <si>
    <t>9</t>
  </si>
  <si>
    <t>Ostatní konstrukce a práce-bourání</t>
  </si>
  <si>
    <t>99</t>
  </si>
  <si>
    <t>Přesuny hmot a sutí</t>
  </si>
  <si>
    <t>20</t>
  </si>
  <si>
    <t>997221551</t>
  </si>
  <si>
    <t>Vodorovná doprava suti bez naložení, ale se složením a s hrubým urovnáním ze sypkých materiálů, na vzdálenost do 1 km</t>
  </si>
  <si>
    <t>t</t>
  </si>
  <si>
    <t>CS ÚRS 2013 02</t>
  </si>
  <si>
    <t>3</t>
  </si>
  <si>
    <t>-1562732237</t>
  </si>
  <si>
    <t>"beton"2,88</t>
  </si>
  <si>
    <t>997221559</t>
  </si>
  <si>
    <t>Vodorovná doprava suti bez naložení, ale se složením a s hrubým urovnáním Příplatek k ceně za každý další i započatý 1 km přes 1 km</t>
  </si>
  <si>
    <t>-17680866</t>
  </si>
  <si>
    <t>"na skládku do 10km"9*2,88</t>
  </si>
  <si>
    <t>22</t>
  </si>
  <si>
    <t>M</t>
  </si>
  <si>
    <t>R9</t>
  </si>
  <si>
    <t>Poplatek za uložení suti na skládku</t>
  </si>
  <si>
    <t>-1014276077</t>
  </si>
  <si>
    <t>23</t>
  </si>
  <si>
    <t>997221611</t>
  </si>
  <si>
    <t>Nakládání na dopravní prostředky pro vodorovnou dopravu suti</t>
  </si>
  <si>
    <t>1217188783</t>
  </si>
  <si>
    <t>VRN</t>
  </si>
  <si>
    <t>Vedlejší rozpočtové náklady a všeobecné položky</t>
  </si>
  <si>
    <t>5</t>
  </si>
  <si>
    <t>13</t>
  </si>
  <si>
    <t>1103</t>
  </si>
  <si>
    <t>Ručně kopané sondy pro ověření polohy inženýrských sítí (předpoklad 10ks)</t>
  </si>
  <si>
    <t>soubor</t>
  </si>
  <si>
    <t>2105420202</t>
  </si>
  <si>
    <t>14</t>
  </si>
  <si>
    <t>1105</t>
  </si>
  <si>
    <t>Zajištění a zřízení dopravy, regulace a ochrany dopravy během stavby včetně DIO, zřízení, provozu a odstranění přechodného dopravního značení včetně opotřebení</t>
  </si>
  <si>
    <t>-897114571</t>
  </si>
  <si>
    <t>1106</t>
  </si>
  <si>
    <t>Vypracování a předání KZP dle SOD</t>
  </si>
  <si>
    <t>-1237255638</t>
  </si>
  <si>
    <t>16</t>
  </si>
  <si>
    <t>1107</t>
  </si>
  <si>
    <t>Předání rizik Zhotovitele a subdodavatelů KooBOZP pro zpracování Plánu BOZP</t>
  </si>
  <si>
    <t>-59688235</t>
  </si>
  <si>
    <t>17</t>
  </si>
  <si>
    <t>1108</t>
  </si>
  <si>
    <t>Zajištění ochrany inženýrských sítí pro přejezd stavební techniky ocelovými plechy či panely</t>
  </si>
  <si>
    <t>2020542790</t>
  </si>
  <si>
    <t>18</t>
  </si>
  <si>
    <t>1109</t>
  </si>
  <si>
    <t>Dočasné zajištění podzemního potrubí nebo vedení ve výkopku ve stavu a poloze, ve kterých byly na začátku zemních prací podepřením, vzepřením nebo vyvěšením, s ochranným bedněním, se zřízením a odstraněním zajišťovacích konstrukcí včetně opotřebení</t>
  </si>
  <si>
    <t>366826976</t>
  </si>
  <si>
    <t>1110</t>
  </si>
  <si>
    <t>Zajištění plné ochrany stávající vegetace na stavbě</t>
  </si>
  <si>
    <t>1179270662</t>
  </si>
  <si>
    <t>1111</t>
  </si>
  <si>
    <t>Zajištění vstupu do objektů dřevěnými lávkami s pevným zábradlím a výškovou úpravou dle požadavku KooBOZP</t>
  </si>
  <si>
    <t>1896864897</t>
  </si>
  <si>
    <t>1112</t>
  </si>
  <si>
    <t>Zajištění oplocení stavby pevnými zábranami dle požadavku KooBOZP</t>
  </si>
  <si>
    <t>-1378045931</t>
  </si>
  <si>
    <t>1113</t>
  </si>
  <si>
    <t>Zařízení staveniště, zřízení, provoz a odstranění</t>
  </si>
  <si>
    <t>1214229079</t>
  </si>
  <si>
    <t>7</t>
  </si>
  <si>
    <t>1117</t>
  </si>
  <si>
    <t>Provedení zkoušek a měření únosnosti konstrukčních vrstev akredit. zkušebnou Zhotovitele v souladu s TKP 5 a ČSN 736126-1_x000d_
"dle ČSN 736133 -1x 100bm - únosnost pláně" min. 8ks_x000d_
"dle TKP 5 a ČSN 736126 -1 - zkoušky na vrstvách - statická" min. 9ks</t>
  </si>
  <si>
    <t>760632378</t>
  </si>
  <si>
    <t>1118</t>
  </si>
  <si>
    <t>Projednání PD Trvalého DZ s PČR a OD investora</t>
  </si>
  <si>
    <t>1221337837</t>
  </si>
  <si>
    <t>1119</t>
  </si>
  <si>
    <t>Předání všech dokladů v počtu dle SOD</t>
  </si>
  <si>
    <t>1099440075</t>
  </si>
  <si>
    <t>11</t>
  </si>
  <si>
    <t>1120</t>
  </si>
  <si>
    <t>Projektová dokumentace skutečně provedeného stavu dle SOD včetně návodu na obsluhu a údržbu v českém jazyce stvrzeném uživatelem (3x tištěná dokumentace, 3x CD)</t>
  </si>
  <si>
    <t>-1057249082</t>
  </si>
  <si>
    <t>12</t>
  </si>
  <si>
    <t>1121</t>
  </si>
  <si>
    <t>Geodetické zaměření skutečného provedení stavby výškopisné a polohopisné (3x tištěná dokumentace, 3x CD)</t>
  </si>
  <si>
    <t>1193931404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</si>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</sst>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51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009/2019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Řesšení spodní vody v MŠ Sv. Čecha 345, Chrudim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Sv. Čecha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15. 11. 2019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Chrudim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DI PROJEKT s.r.o.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DI PROJEKT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27" customHeight="1">
      <c r="A55" s="110" t="s">
        <v>79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'009-2019 - Odlučovač tuků...'!J30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'009-2019 - Odlučovač tuků...'!P84</f>
        <v>0</v>
      </c>
      <c r="AV55" s="119">
        <f>'009-2019 - Odlučovač tuků...'!J33</f>
        <v>0</v>
      </c>
      <c r="AW55" s="119">
        <f>'009-2019 - Odlučovač tuků...'!J34</f>
        <v>0</v>
      </c>
      <c r="AX55" s="119">
        <f>'009-2019 - Odlučovač tuků...'!J35</f>
        <v>0</v>
      </c>
      <c r="AY55" s="119">
        <f>'009-2019 - Odlučovač tuků...'!J36</f>
        <v>0</v>
      </c>
      <c r="AZ55" s="119">
        <f>'009-2019 - Odlučovač tuků...'!F33</f>
        <v>0</v>
      </c>
      <c r="BA55" s="119">
        <f>'009-2019 - Odlučovač tuků...'!F34</f>
        <v>0</v>
      </c>
      <c r="BB55" s="119">
        <f>'009-2019 - Odlučovač tuků...'!F35</f>
        <v>0</v>
      </c>
      <c r="BC55" s="119">
        <f>'009-2019 - Odlučovač tuků...'!F36</f>
        <v>0</v>
      </c>
      <c r="BD55" s="121">
        <f>'009-2019 - Odlučovač tuků...'!F37</f>
        <v>0</v>
      </c>
      <c r="BE55" s="7"/>
      <c r="BT55" s="122" t="s">
        <v>82</v>
      </c>
      <c r="BV55" s="122" t="s">
        <v>77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evUNcQqiPlSB3LSlKvUOlvFHV4qoqk1OP19hESLmUR2J06t89bknoSGc+OqCS6vCkURs2i9RybV+jDER1Ftf5A==" hashValue="6B5OEWuRwZiZw7HEujSRhGwS7nVQCcBXesW+4xJhflb0GBbx1rxZ0tfjp5Lki7bgzEa3v193L9jfsbtXdgqZ3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09-2019 - Odlučovač tuků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84</v>
      </c>
    </row>
    <row r="4" s="1" customFormat="1" ht="24.96" customHeight="1">
      <c r="B4" s="19"/>
      <c r="D4" s="127" t="s">
        <v>85</v>
      </c>
      <c r="I4" s="123"/>
      <c r="L4" s="19"/>
      <c r="M4" s="128" t="s">
        <v>10</v>
      </c>
      <c r="AT4" s="16" t="s">
        <v>4</v>
      </c>
    </row>
    <row r="5" s="1" customFormat="1" ht="6.96" customHeight="1">
      <c r="B5" s="19"/>
      <c r="I5" s="123"/>
      <c r="L5" s="19"/>
    </row>
    <row r="6" s="1" customFormat="1" ht="12" customHeight="1">
      <c r="B6" s="19"/>
      <c r="D6" s="129" t="s">
        <v>16</v>
      </c>
      <c r="I6" s="123"/>
      <c r="L6" s="19"/>
    </row>
    <row r="7" s="1" customFormat="1" ht="16.5" customHeight="1">
      <c r="B7" s="19"/>
      <c r="E7" s="130" t="str">
        <f>'Rekapitulace stavby'!K6</f>
        <v>Řesšení spodní vody v MŠ Sv. Čecha 345, Chrudim</v>
      </c>
      <c r="F7" s="129"/>
      <c r="G7" s="129"/>
      <c r="H7" s="129"/>
      <c r="I7" s="123"/>
      <c r="L7" s="19"/>
    </row>
    <row r="8" s="2" customFormat="1" ht="12" customHeight="1">
      <c r="A8" s="37"/>
      <c r="B8" s="43"/>
      <c r="C8" s="37"/>
      <c r="D8" s="129" t="s">
        <v>86</v>
      </c>
      <c r="E8" s="37"/>
      <c r="F8" s="37"/>
      <c r="G8" s="37"/>
      <c r="H8" s="37"/>
      <c r="I8" s="131"/>
      <c r="J8" s="37"/>
      <c r="K8" s="37"/>
      <c r="L8" s="13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3" t="s">
        <v>87</v>
      </c>
      <c r="F9" s="37"/>
      <c r="G9" s="37"/>
      <c r="H9" s="37"/>
      <c r="I9" s="131"/>
      <c r="J9" s="37"/>
      <c r="K9" s="37"/>
      <c r="L9" s="13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1"/>
      <c r="J10" s="37"/>
      <c r="K10" s="37"/>
      <c r="L10" s="13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9" t="s">
        <v>18</v>
      </c>
      <c r="E11" s="37"/>
      <c r="F11" s="134" t="s">
        <v>19</v>
      </c>
      <c r="G11" s="37"/>
      <c r="H11" s="37"/>
      <c r="I11" s="135" t="s">
        <v>20</v>
      </c>
      <c r="J11" s="134" t="s">
        <v>19</v>
      </c>
      <c r="K11" s="37"/>
      <c r="L11" s="13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9" t="s">
        <v>21</v>
      </c>
      <c r="E12" s="37"/>
      <c r="F12" s="134" t="s">
        <v>22</v>
      </c>
      <c r="G12" s="37"/>
      <c r="H12" s="37"/>
      <c r="I12" s="135" t="s">
        <v>23</v>
      </c>
      <c r="J12" s="136" t="str">
        <f>'Rekapitulace stavby'!AN8</f>
        <v>15. 11. 2019</v>
      </c>
      <c r="K12" s="37"/>
      <c r="L12" s="13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1"/>
      <c r="J13" s="37"/>
      <c r="K13" s="37"/>
      <c r="L13" s="13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9" t="s">
        <v>25</v>
      </c>
      <c r="E14" s="37"/>
      <c r="F14" s="37"/>
      <c r="G14" s="37"/>
      <c r="H14" s="37"/>
      <c r="I14" s="135" t="s">
        <v>26</v>
      </c>
      <c r="J14" s="134" t="s">
        <v>27</v>
      </c>
      <c r="K14" s="37"/>
      <c r="L14" s="13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4" t="s">
        <v>28</v>
      </c>
      <c r="F15" s="37"/>
      <c r="G15" s="37"/>
      <c r="H15" s="37"/>
      <c r="I15" s="135" t="s">
        <v>29</v>
      </c>
      <c r="J15" s="134" t="s">
        <v>30</v>
      </c>
      <c r="K15" s="37"/>
      <c r="L15" s="13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1"/>
      <c r="J16" s="37"/>
      <c r="K16" s="37"/>
      <c r="L16" s="13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9" t="s">
        <v>31</v>
      </c>
      <c r="E17" s="37"/>
      <c r="F17" s="37"/>
      <c r="G17" s="37"/>
      <c r="H17" s="37"/>
      <c r="I17" s="135" t="s">
        <v>26</v>
      </c>
      <c r="J17" s="32" t="str">
        <f>'Rekapitulace stavby'!AN13</f>
        <v>Vyplň údaj</v>
      </c>
      <c r="K17" s="37"/>
      <c r="L17" s="13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4"/>
      <c r="G18" s="134"/>
      <c r="H18" s="134"/>
      <c r="I18" s="135" t="s">
        <v>29</v>
      </c>
      <c r="J18" s="32" t="str">
        <f>'Rekapitulace stavby'!AN14</f>
        <v>Vyplň údaj</v>
      </c>
      <c r="K18" s="37"/>
      <c r="L18" s="13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1"/>
      <c r="J19" s="37"/>
      <c r="K19" s="37"/>
      <c r="L19" s="13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9" t="s">
        <v>33</v>
      </c>
      <c r="E20" s="37"/>
      <c r="F20" s="37"/>
      <c r="G20" s="37"/>
      <c r="H20" s="37"/>
      <c r="I20" s="135" t="s">
        <v>26</v>
      </c>
      <c r="J20" s="134" t="s">
        <v>34</v>
      </c>
      <c r="K20" s="37"/>
      <c r="L20" s="13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4" t="s">
        <v>35</v>
      </c>
      <c r="F21" s="37"/>
      <c r="G21" s="37"/>
      <c r="H21" s="37"/>
      <c r="I21" s="135" t="s">
        <v>29</v>
      </c>
      <c r="J21" s="134" t="s">
        <v>36</v>
      </c>
      <c r="K21" s="37"/>
      <c r="L21" s="13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1"/>
      <c r="J22" s="37"/>
      <c r="K22" s="37"/>
      <c r="L22" s="13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9" t="s">
        <v>38</v>
      </c>
      <c r="E23" s="37"/>
      <c r="F23" s="37"/>
      <c r="G23" s="37"/>
      <c r="H23" s="37"/>
      <c r="I23" s="135" t="s">
        <v>26</v>
      </c>
      <c r="J23" s="134" t="s">
        <v>34</v>
      </c>
      <c r="K23" s="37"/>
      <c r="L23" s="13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4" t="s">
        <v>35</v>
      </c>
      <c r="F24" s="37"/>
      <c r="G24" s="37"/>
      <c r="H24" s="37"/>
      <c r="I24" s="135" t="s">
        <v>29</v>
      </c>
      <c r="J24" s="134" t="s">
        <v>36</v>
      </c>
      <c r="K24" s="37"/>
      <c r="L24" s="13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1"/>
      <c r="J25" s="37"/>
      <c r="K25" s="37"/>
      <c r="L25" s="13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9" t="s">
        <v>39</v>
      </c>
      <c r="E26" s="37"/>
      <c r="F26" s="37"/>
      <c r="G26" s="37"/>
      <c r="H26" s="37"/>
      <c r="I26" s="131"/>
      <c r="J26" s="37"/>
      <c r="K26" s="37"/>
      <c r="L26" s="13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40"/>
      <c r="J27" s="137"/>
      <c r="K27" s="137"/>
      <c r="L27" s="141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1"/>
      <c r="J28" s="37"/>
      <c r="K28" s="37"/>
      <c r="L28" s="13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3"/>
      <c r="J29" s="142"/>
      <c r="K29" s="142"/>
      <c r="L29" s="13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4" t="s">
        <v>41</v>
      </c>
      <c r="E30" s="37"/>
      <c r="F30" s="37"/>
      <c r="G30" s="37"/>
      <c r="H30" s="37"/>
      <c r="I30" s="131"/>
      <c r="J30" s="145">
        <f>ROUND(J84, 2)</f>
        <v>0</v>
      </c>
      <c r="K30" s="37"/>
      <c r="L30" s="13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3"/>
      <c r="J31" s="142"/>
      <c r="K31" s="142"/>
      <c r="L31" s="13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6" t="s">
        <v>43</v>
      </c>
      <c r="G32" s="37"/>
      <c r="H32" s="37"/>
      <c r="I32" s="147" t="s">
        <v>42</v>
      </c>
      <c r="J32" s="146" t="s">
        <v>44</v>
      </c>
      <c r="K32" s="37"/>
      <c r="L32" s="13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45</v>
      </c>
      <c r="E33" s="129" t="s">
        <v>46</v>
      </c>
      <c r="F33" s="149">
        <f>ROUND((SUM(BE84:BE115)),  2)</f>
        <v>0</v>
      </c>
      <c r="G33" s="37"/>
      <c r="H33" s="37"/>
      <c r="I33" s="150">
        <v>0.20999999999999999</v>
      </c>
      <c r="J33" s="149">
        <f>ROUND(((SUM(BE84:BE115))*I33),  2)</f>
        <v>0</v>
      </c>
      <c r="K33" s="37"/>
      <c r="L33" s="13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9" t="s">
        <v>47</v>
      </c>
      <c r="F34" s="149">
        <f>ROUND((SUM(BF84:BF115)),  2)</f>
        <v>0</v>
      </c>
      <c r="G34" s="37"/>
      <c r="H34" s="37"/>
      <c r="I34" s="150">
        <v>0.14999999999999999</v>
      </c>
      <c r="J34" s="149">
        <f>ROUND(((SUM(BF84:BF115))*I34),  2)</f>
        <v>0</v>
      </c>
      <c r="K34" s="37"/>
      <c r="L34" s="13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9" t="s">
        <v>48</v>
      </c>
      <c r="F35" s="149">
        <f>ROUND((SUM(BG84:BG115)),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13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9" t="s">
        <v>49</v>
      </c>
      <c r="F36" s="149">
        <f>ROUND((SUM(BH84:BH115)),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13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9" t="s">
        <v>50</v>
      </c>
      <c r="F37" s="149">
        <f>ROUND((SUM(BI84:BI115)),  2)</f>
        <v>0</v>
      </c>
      <c r="G37" s="37"/>
      <c r="H37" s="37"/>
      <c r="I37" s="150">
        <v>0</v>
      </c>
      <c r="J37" s="149">
        <f>0</f>
        <v>0</v>
      </c>
      <c r="K37" s="37"/>
      <c r="L37" s="13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1"/>
      <c r="J38" s="37"/>
      <c r="K38" s="37"/>
      <c r="L38" s="13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6"/>
      <c r="J39" s="157">
        <f>SUM(J30:J37)</f>
        <v>0</v>
      </c>
      <c r="K39" s="158"/>
      <c r="L39" s="13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13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13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131"/>
      <c r="J45" s="39"/>
      <c r="K45" s="39"/>
      <c r="L45" s="132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13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132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5" t="str">
        <f>E7</f>
        <v>Řesšení spodní vody v MŠ Sv. Čecha 345, Chrudim</v>
      </c>
      <c r="F48" s="31"/>
      <c r="G48" s="31"/>
      <c r="H48" s="31"/>
      <c r="I48" s="131"/>
      <c r="J48" s="39"/>
      <c r="K48" s="39"/>
      <c r="L48" s="132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86</v>
      </c>
      <c r="D49" s="39"/>
      <c r="E49" s="39"/>
      <c r="F49" s="39"/>
      <c r="G49" s="39"/>
      <c r="H49" s="39"/>
      <c r="I49" s="131"/>
      <c r="J49" s="39"/>
      <c r="K49" s="39"/>
      <c r="L49" s="132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009/2019 - Odlučovač tuků a VRN</v>
      </c>
      <c r="F50" s="39"/>
      <c r="G50" s="39"/>
      <c r="H50" s="39"/>
      <c r="I50" s="131"/>
      <c r="J50" s="39"/>
      <c r="K50" s="39"/>
      <c r="L50" s="132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132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Sv. Čecha</v>
      </c>
      <c r="G52" s="39"/>
      <c r="H52" s="39"/>
      <c r="I52" s="135" t="s">
        <v>23</v>
      </c>
      <c r="J52" s="71" t="str">
        <f>IF(J12="","",J12)</f>
        <v>15. 11. 2019</v>
      </c>
      <c r="K52" s="39"/>
      <c r="L52" s="132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132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Chrudim</v>
      </c>
      <c r="G54" s="39"/>
      <c r="H54" s="39"/>
      <c r="I54" s="135" t="s">
        <v>33</v>
      </c>
      <c r="J54" s="35" t="str">
        <f>E21</f>
        <v>DI PROJEKT s.r.o.</v>
      </c>
      <c r="K54" s="39"/>
      <c r="L54" s="132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135" t="s">
        <v>38</v>
      </c>
      <c r="J55" s="35" t="str">
        <f>E24</f>
        <v>DI PROJEKT s.r.o.</v>
      </c>
      <c r="K55" s="39"/>
      <c r="L55" s="132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132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6" t="s">
        <v>89</v>
      </c>
      <c r="D57" s="167"/>
      <c r="E57" s="167"/>
      <c r="F57" s="167"/>
      <c r="G57" s="167"/>
      <c r="H57" s="167"/>
      <c r="I57" s="168"/>
      <c r="J57" s="169" t="s">
        <v>90</v>
      </c>
      <c r="K57" s="167"/>
      <c r="L57" s="132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132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0" t="s">
        <v>73</v>
      </c>
      <c r="D59" s="39"/>
      <c r="E59" s="39"/>
      <c r="F59" s="39"/>
      <c r="G59" s="39"/>
      <c r="H59" s="39"/>
      <c r="I59" s="131"/>
      <c r="J59" s="101">
        <f>J84</f>
        <v>0</v>
      </c>
      <c r="K59" s="39"/>
      <c r="L59" s="132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71"/>
      <c r="C60" s="172"/>
      <c r="D60" s="173" t="s">
        <v>92</v>
      </c>
      <c r="E60" s="174"/>
      <c r="F60" s="174"/>
      <c r="G60" s="174"/>
      <c r="H60" s="174"/>
      <c r="I60" s="175"/>
      <c r="J60" s="176">
        <f>J85</f>
        <v>0</v>
      </c>
      <c r="K60" s="172"/>
      <c r="L60" s="17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8"/>
      <c r="C61" s="179"/>
      <c r="D61" s="180" t="s">
        <v>93</v>
      </c>
      <c r="E61" s="181"/>
      <c r="F61" s="181"/>
      <c r="G61" s="181"/>
      <c r="H61" s="181"/>
      <c r="I61" s="182"/>
      <c r="J61" s="183">
        <f>J86</f>
        <v>0</v>
      </c>
      <c r="K61" s="179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8"/>
      <c r="C62" s="179"/>
      <c r="D62" s="180" t="s">
        <v>94</v>
      </c>
      <c r="E62" s="181"/>
      <c r="F62" s="181"/>
      <c r="G62" s="181"/>
      <c r="H62" s="181"/>
      <c r="I62" s="182"/>
      <c r="J62" s="183">
        <f>J91</f>
        <v>0</v>
      </c>
      <c r="K62" s="179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8"/>
      <c r="C63" s="179"/>
      <c r="D63" s="180" t="s">
        <v>95</v>
      </c>
      <c r="E63" s="181"/>
      <c r="F63" s="181"/>
      <c r="G63" s="181"/>
      <c r="H63" s="181"/>
      <c r="I63" s="182"/>
      <c r="J63" s="183">
        <f>J92</f>
        <v>0</v>
      </c>
      <c r="K63" s="179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1"/>
      <c r="C64" s="172"/>
      <c r="D64" s="173" t="s">
        <v>96</v>
      </c>
      <c r="E64" s="174"/>
      <c r="F64" s="174"/>
      <c r="G64" s="174"/>
      <c r="H64" s="174"/>
      <c r="I64" s="175"/>
      <c r="J64" s="176">
        <f>J100</f>
        <v>0</v>
      </c>
      <c r="K64" s="172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131"/>
      <c r="J65" s="39"/>
      <c r="K65" s="39"/>
      <c r="L65" s="13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161"/>
      <c r="J66" s="59"/>
      <c r="K66" s="59"/>
      <c r="L66" s="132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164"/>
      <c r="J70" s="61"/>
      <c r="K70" s="61"/>
      <c r="L70" s="132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97</v>
      </c>
      <c r="D71" s="39"/>
      <c r="E71" s="39"/>
      <c r="F71" s="39"/>
      <c r="G71" s="39"/>
      <c r="H71" s="39"/>
      <c r="I71" s="131"/>
      <c r="J71" s="39"/>
      <c r="K71" s="39"/>
      <c r="L71" s="132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131"/>
      <c r="J72" s="39"/>
      <c r="K72" s="39"/>
      <c r="L72" s="132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131"/>
      <c r="J73" s="39"/>
      <c r="K73" s="39"/>
      <c r="L73" s="132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5" t="str">
        <f>E7</f>
        <v>Řesšení spodní vody v MŠ Sv. Čecha 345, Chrudim</v>
      </c>
      <c r="F74" s="31"/>
      <c r="G74" s="31"/>
      <c r="H74" s="31"/>
      <c r="I74" s="131"/>
      <c r="J74" s="39"/>
      <c r="K74" s="39"/>
      <c r="L74" s="132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86</v>
      </c>
      <c r="D75" s="39"/>
      <c r="E75" s="39"/>
      <c r="F75" s="39"/>
      <c r="G75" s="39"/>
      <c r="H75" s="39"/>
      <c r="I75" s="131"/>
      <c r="J75" s="39"/>
      <c r="K75" s="39"/>
      <c r="L75" s="132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009/2019 - Odlučovač tuků a VRN</v>
      </c>
      <c r="F76" s="39"/>
      <c r="G76" s="39"/>
      <c r="H76" s="39"/>
      <c r="I76" s="131"/>
      <c r="J76" s="39"/>
      <c r="K76" s="39"/>
      <c r="L76" s="13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131"/>
      <c r="J77" s="39"/>
      <c r="K77" s="39"/>
      <c r="L77" s="13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Sv. Čecha</v>
      </c>
      <c r="G78" s="39"/>
      <c r="H78" s="39"/>
      <c r="I78" s="135" t="s">
        <v>23</v>
      </c>
      <c r="J78" s="71" t="str">
        <f>IF(J12="","",J12)</f>
        <v>15. 11. 2019</v>
      </c>
      <c r="K78" s="39"/>
      <c r="L78" s="132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1"/>
      <c r="J79" s="39"/>
      <c r="K79" s="39"/>
      <c r="L79" s="132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Město Chrudim</v>
      </c>
      <c r="G80" s="39"/>
      <c r="H80" s="39"/>
      <c r="I80" s="135" t="s">
        <v>33</v>
      </c>
      <c r="J80" s="35" t="str">
        <f>E21</f>
        <v>DI PROJEKT s.r.o.</v>
      </c>
      <c r="K80" s="39"/>
      <c r="L80" s="13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135" t="s">
        <v>38</v>
      </c>
      <c r="J81" s="35" t="str">
        <f>E24</f>
        <v>DI PROJEKT s.r.o.</v>
      </c>
      <c r="K81" s="39"/>
      <c r="L81" s="13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131"/>
      <c r="J82" s="39"/>
      <c r="K82" s="39"/>
      <c r="L82" s="13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85"/>
      <c r="B83" s="186"/>
      <c r="C83" s="187" t="s">
        <v>98</v>
      </c>
      <c r="D83" s="188" t="s">
        <v>60</v>
      </c>
      <c r="E83" s="188" t="s">
        <v>56</v>
      </c>
      <c r="F83" s="188" t="s">
        <v>57</v>
      </c>
      <c r="G83" s="188" t="s">
        <v>99</v>
      </c>
      <c r="H83" s="188" t="s">
        <v>100</v>
      </c>
      <c r="I83" s="189" t="s">
        <v>101</v>
      </c>
      <c r="J83" s="188" t="s">
        <v>90</v>
      </c>
      <c r="K83" s="190" t="s">
        <v>102</v>
      </c>
      <c r="L83" s="191"/>
      <c r="M83" s="91" t="s">
        <v>19</v>
      </c>
      <c r="N83" s="92" t="s">
        <v>45</v>
      </c>
      <c r="O83" s="92" t="s">
        <v>103</v>
      </c>
      <c r="P83" s="92" t="s">
        <v>104</v>
      </c>
      <c r="Q83" s="92" t="s">
        <v>105</v>
      </c>
      <c r="R83" s="92" t="s">
        <v>106</v>
      </c>
      <c r="S83" s="92" t="s">
        <v>107</v>
      </c>
      <c r="T83" s="93" t="s">
        <v>108</v>
      </c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</row>
    <row r="84" s="2" customFormat="1" ht="22.8" customHeight="1">
      <c r="A84" s="37"/>
      <c r="B84" s="38"/>
      <c r="C84" s="98" t="s">
        <v>109</v>
      </c>
      <c r="D84" s="39"/>
      <c r="E84" s="39"/>
      <c r="F84" s="39"/>
      <c r="G84" s="39"/>
      <c r="H84" s="39"/>
      <c r="I84" s="131"/>
      <c r="J84" s="192">
        <f>BK84</f>
        <v>0</v>
      </c>
      <c r="K84" s="39"/>
      <c r="L84" s="43"/>
      <c r="M84" s="94"/>
      <c r="N84" s="193"/>
      <c r="O84" s="95"/>
      <c r="P84" s="194">
        <f>P85+P100</f>
        <v>0</v>
      </c>
      <c r="Q84" s="95"/>
      <c r="R84" s="194">
        <f>R85+R100</f>
        <v>0</v>
      </c>
      <c r="S84" s="95"/>
      <c r="T84" s="195">
        <f>T85+T100</f>
        <v>2.8799999999999999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74</v>
      </c>
      <c r="AU84" s="16" t="s">
        <v>91</v>
      </c>
      <c r="BK84" s="196">
        <f>BK85+BK100</f>
        <v>0</v>
      </c>
    </row>
    <row r="85" s="12" customFormat="1" ht="25.92" customHeight="1">
      <c r="A85" s="12"/>
      <c r="B85" s="197"/>
      <c r="C85" s="198"/>
      <c r="D85" s="199" t="s">
        <v>74</v>
      </c>
      <c r="E85" s="200" t="s">
        <v>110</v>
      </c>
      <c r="F85" s="200" t="s">
        <v>111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P86+P91</f>
        <v>0</v>
      </c>
      <c r="Q85" s="205"/>
      <c r="R85" s="206">
        <f>R86+R91</f>
        <v>0</v>
      </c>
      <c r="S85" s="205"/>
      <c r="T85" s="207">
        <f>T86+T91</f>
        <v>2.8799999999999999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82</v>
      </c>
      <c r="AT85" s="209" t="s">
        <v>74</v>
      </c>
      <c r="AU85" s="209" t="s">
        <v>75</v>
      </c>
      <c r="AY85" s="208" t="s">
        <v>112</v>
      </c>
      <c r="BK85" s="210">
        <f>BK86+BK91</f>
        <v>0</v>
      </c>
    </row>
    <row r="86" s="12" customFormat="1" ht="22.8" customHeight="1">
      <c r="A86" s="12"/>
      <c r="B86" s="197"/>
      <c r="C86" s="198"/>
      <c r="D86" s="199" t="s">
        <v>74</v>
      </c>
      <c r="E86" s="211" t="s">
        <v>113</v>
      </c>
      <c r="F86" s="211" t="s">
        <v>114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SUM(P87:P90)</f>
        <v>0</v>
      </c>
      <c r="Q86" s="205"/>
      <c r="R86" s="206">
        <f>SUM(R87:R90)</f>
        <v>0</v>
      </c>
      <c r="S86" s="205"/>
      <c r="T86" s="207">
        <f>SUM(T87:T90)</f>
        <v>2.8799999999999999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82</v>
      </c>
      <c r="AT86" s="209" t="s">
        <v>74</v>
      </c>
      <c r="AU86" s="209" t="s">
        <v>82</v>
      </c>
      <c r="AY86" s="208" t="s">
        <v>112</v>
      </c>
      <c r="BK86" s="210">
        <f>SUM(BK87:BK90)</f>
        <v>0</v>
      </c>
    </row>
    <row r="87" s="2" customFormat="1" ht="16.5" customHeight="1">
      <c r="A87" s="37"/>
      <c r="B87" s="38"/>
      <c r="C87" s="213" t="s">
        <v>115</v>
      </c>
      <c r="D87" s="213" t="s">
        <v>116</v>
      </c>
      <c r="E87" s="214" t="s">
        <v>117</v>
      </c>
      <c r="F87" s="215" t="s">
        <v>118</v>
      </c>
      <c r="G87" s="216" t="s">
        <v>119</v>
      </c>
      <c r="H87" s="217">
        <v>1.5</v>
      </c>
      <c r="I87" s="218"/>
      <c r="J87" s="219">
        <f>ROUND(I87*H87,2)</f>
        <v>0</v>
      </c>
      <c r="K87" s="215" t="s">
        <v>120</v>
      </c>
      <c r="L87" s="43"/>
      <c r="M87" s="220" t="s">
        <v>19</v>
      </c>
      <c r="N87" s="221" t="s">
        <v>46</v>
      </c>
      <c r="O87" s="83"/>
      <c r="P87" s="222">
        <f>O87*H87</f>
        <v>0</v>
      </c>
      <c r="Q87" s="222">
        <v>0</v>
      </c>
      <c r="R87" s="222">
        <f>Q87*H87</f>
        <v>0</v>
      </c>
      <c r="S87" s="222">
        <v>1.9199999999999999</v>
      </c>
      <c r="T87" s="223">
        <f>S87*H87</f>
        <v>2.8799999999999999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24" t="s">
        <v>121</v>
      </c>
      <c r="AT87" s="224" t="s">
        <v>116</v>
      </c>
      <c r="AU87" s="224" t="s">
        <v>84</v>
      </c>
      <c r="AY87" s="16" t="s">
        <v>112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6" t="s">
        <v>82</v>
      </c>
      <c r="BK87" s="225">
        <f>ROUND(I87*H87,2)</f>
        <v>0</v>
      </c>
      <c r="BL87" s="16" t="s">
        <v>121</v>
      </c>
      <c r="BM87" s="224" t="s">
        <v>122</v>
      </c>
    </row>
    <row r="88" s="2" customFormat="1">
      <c r="A88" s="37"/>
      <c r="B88" s="38"/>
      <c r="C88" s="39"/>
      <c r="D88" s="226" t="s">
        <v>123</v>
      </c>
      <c r="E88" s="39"/>
      <c r="F88" s="227" t="s">
        <v>124</v>
      </c>
      <c r="G88" s="39"/>
      <c r="H88" s="39"/>
      <c r="I88" s="131"/>
      <c r="J88" s="39"/>
      <c r="K88" s="39"/>
      <c r="L88" s="43"/>
      <c r="M88" s="228"/>
      <c r="N88" s="229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84</v>
      </c>
    </row>
    <row r="89" s="13" customFormat="1">
      <c r="A89" s="13"/>
      <c r="B89" s="230"/>
      <c r="C89" s="231"/>
      <c r="D89" s="226" t="s">
        <v>125</v>
      </c>
      <c r="E89" s="232" t="s">
        <v>19</v>
      </c>
      <c r="F89" s="233" t="s">
        <v>126</v>
      </c>
      <c r="G89" s="231"/>
      <c r="H89" s="234">
        <v>1.5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0" t="s">
        <v>125</v>
      </c>
      <c r="AU89" s="240" t="s">
        <v>84</v>
      </c>
      <c r="AV89" s="13" t="s">
        <v>84</v>
      </c>
      <c r="AW89" s="13" t="s">
        <v>37</v>
      </c>
      <c r="AX89" s="13" t="s">
        <v>82</v>
      </c>
      <c r="AY89" s="240" t="s">
        <v>112</v>
      </c>
    </row>
    <row r="90" s="2" customFormat="1" ht="24" customHeight="1">
      <c r="A90" s="37"/>
      <c r="B90" s="38"/>
      <c r="C90" s="213" t="s">
        <v>127</v>
      </c>
      <c r="D90" s="213" t="s">
        <v>116</v>
      </c>
      <c r="E90" s="214" t="s">
        <v>128</v>
      </c>
      <c r="F90" s="215" t="s">
        <v>129</v>
      </c>
      <c r="G90" s="216" t="s">
        <v>130</v>
      </c>
      <c r="H90" s="217">
        <v>1</v>
      </c>
      <c r="I90" s="218"/>
      <c r="J90" s="219">
        <f>ROUND(I90*H90,2)</f>
        <v>0</v>
      </c>
      <c r="K90" s="215" t="s">
        <v>19</v>
      </c>
      <c r="L90" s="43"/>
      <c r="M90" s="220" t="s">
        <v>19</v>
      </c>
      <c r="N90" s="221" t="s">
        <v>46</v>
      </c>
      <c r="O90" s="83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4" t="s">
        <v>121</v>
      </c>
      <c r="AT90" s="224" t="s">
        <v>116</v>
      </c>
      <c r="AU90" s="224" t="s">
        <v>84</v>
      </c>
      <c r="AY90" s="16" t="s">
        <v>112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6" t="s">
        <v>82</v>
      </c>
      <c r="BK90" s="225">
        <f>ROUND(I90*H90,2)</f>
        <v>0</v>
      </c>
      <c r="BL90" s="16" t="s">
        <v>121</v>
      </c>
      <c r="BM90" s="224" t="s">
        <v>131</v>
      </c>
    </row>
    <row r="91" s="12" customFormat="1" ht="22.8" customHeight="1">
      <c r="A91" s="12"/>
      <c r="B91" s="197"/>
      <c r="C91" s="198"/>
      <c r="D91" s="199" t="s">
        <v>74</v>
      </c>
      <c r="E91" s="211" t="s">
        <v>132</v>
      </c>
      <c r="F91" s="211" t="s">
        <v>133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P92</f>
        <v>0</v>
      </c>
      <c r="Q91" s="205"/>
      <c r="R91" s="206">
        <f>R92</f>
        <v>0</v>
      </c>
      <c r="S91" s="205"/>
      <c r="T91" s="20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112</v>
      </c>
      <c r="BK91" s="210">
        <f>BK92</f>
        <v>0</v>
      </c>
    </row>
    <row r="92" s="12" customFormat="1" ht="20.88" customHeight="1">
      <c r="A92" s="12"/>
      <c r="B92" s="197"/>
      <c r="C92" s="198"/>
      <c r="D92" s="199" t="s">
        <v>74</v>
      </c>
      <c r="E92" s="211" t="s">
        <v>134</v>
      </c>
      <c r="F92" s="211" t="s">
        <v>135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SUM(P93:P99)</f>
        <v>0</v>
      </c>
      <c r="Q92" s="205"/>
      <c r="R92" s="206">
        <f>SUM(R93:R99)</f>
        <v>0</v>
      </c>
      <c r="S92" s="205"/>
      <c r="T92" s="207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82</v>
      </c>
      <c r="AT92" s="209" t="s">
        <v>74</v>
      </c>
      <c r="AU92" s="209" t="s">
        <v>84</v>
      </c>
      <c r="AY92" s="208" t="s">
        <v>112</v>
      </c>
      <c r="BK92" s="210">
        <f>SUM(BK93:BK99)</f>
        <v>0</v>
      </c>
    </row>
    <row r="93" s="2" customFormat="1" ht="24" customHeight="1">
      <c r="A93" s="37"/>
      <c r="B93" s="38"/>
      <c r="C93" s="213" t="s">
        <v>136</v>
      </c>
      <c r="D93" s="213" t="s">
        <v>116</v>
      </c>
      <c r="E93" s="214" t="s">
        <v>137</v>
      </c>
      <c r="F93" s="215" t="s">
        <v>138</v>
      </c>
      <c r="G93" s="216" t="s">
        <v>139</v>
      </c>
      <c r="H93" s="217">
        <v>2.8799999999999999</v>
      </c>
      <c r="I93" s="218"/>
      <c r="J93" s="219">
        <f>ROUND(I93*H93,2)</f>
        <v>0</v>
      </c>
      <c r="K93" s="215" t="s">
        <v>140</v>
      </c>
      <c r="L93" s="43"/>
      <c r="M93" s="220" t="s">
        <v>19</v>
      </c>
      <c r="N93" s="221" t="s">
        <v>46</v>
      </c>
      <c r="O93" s="83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4" t="s">
        <v>121</v>
      </c>
      <c r="AT93" s="224" t="s">
        <v>116</v>
      </c>
      <c r="AU93" s="224" t="s">
        <v>141</v>
      </c>
      <c r="AY93" s="16" t="s">
        <v>112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6" t="s">
        <v>82</v>
      </c>
      <c r="BK93" s="225">
        <f>ROUND(I93*H93,2)</f>
        <v>0</v>
      </c>
      <c r="BL93" s="16" t="s">
        <v>121</v>
      </c>
      <c r="BM93" s="224" t="s">
        <v>142</v>
      </c>
    </row>
    <row r="94" s="13" customFormat="1">
      <c r="A94" s="13"/>
      <c r="B94" s="230"/>
      <c r="C94" s="231"/>
      <c r="D94" s="226" t="s">
        <v>125</v>
      </c>
      <c r="E94" s="232" t="s">
        <v>19</v>
      </c>
      <c r="F94" s="233" t="s">
        <v>143</v>
      </c>
      <c r="G94" s="231"/>
      <c r="H94" s="234">
        <v>2.8799999999999999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125</v>
      </c>
      <c r="AU94" s="240" t="s">
        <v>141</v>
      </c>
      <c r="AV94" s="13" t="s">
        <v>84</v>
      </c>
      <c r="AW94" s="13" t="s">
        <v>37</v>
      </c>
      <c r="AX94" s="13" t="s">
        <v>82</v>
      </c>
      <c r="AY94" s="240" t="s">
        <v>112</v>
      </c>
    </row>
    <row r="95" s="2" customFormat="1" ht="24" customHeight="1">
      <c r="A95" s="37"/>
      <c r="B95" s="38"/>
      <c r="C95" s="213" t="s">
        <v>7</v>
      </c>
      <c r="D95" s="213" t="s">
        <v>116</v>
      </c>
      <c r="E95" s="214" t="s">
        <v>144</v>
      </c>
      <c r="F95" s="215" t="s">
        <v>145</v>
      </c>
      <c r="G95" s="216" t="s">
        <v>139</v>
      </c>
      <c r="H95" s="217">
        <v>25.920000000000002</v>
      </c>
      <c r="I95" s="218"/>
      <c r="J95" s="219">
        <f>ROUND(I95*H95,2)</f>
        <v>0</v>
      </c>
      <c r="K95" s="215" t="s">
        <v>140</v>
      </c>
      <c r="L95" s="43"/>
      <c r="M95" s="220" t="s">
        <v>19</v>
      </c>
      <c r="N95" s="221" t="s">
        <v>46</v>
      </c>
      <c r="O95" s="83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4" t="s">
        <v>121</v>
      </c>
      <c r="AT95" s="224" t="s">
        <v>116</v>
      </c>
      <c r="AU95" s="224" t="s">
        <v>141</v>
      </c>
      <c r="AY95" s="16" t="s">
        <v>112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6" t="s">
        <v>82</v>
      </c>
      <c r="BK95" s="225">
        <f>ROUND(I95*H95,2)</f>
        <v>0</v>
      </c>
      <c r="BL95" s="16" t="s">
        <v>121</v>
      </c>
      <c r="BM95" s="224" t="s">
        <v>146</v>
      </c>
    </row>
    <row r="96" s="13" customFormat="1">
      <c r="A96" s="13"/>
      <c r="B96" s="230"/>
      <c r="C96" s="231"/>
      <c r="D96" s="226" t="s">
        <v>125</v>
      </c>
      <c r="E96" s="232" t="s">
        <v>19</v>
      </c>
      <c r="F96" s="233" t="s">
        <v>147</v>
      </c>
      <c r="G96" s="231"/>
      <c r="H96" s="234">
        <v>25.920000000000002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125</v>
      </c>
      <c r="AU96" s="240" t="s">
        <v>141</v>
      </c>
      <c r="AV96" s="13" t="s">
        <v>84</v>
      </c>
      <c r="AW96" s="13" t="s">
        <v>37</v>
      </c>
      <c r="AX96" s="13" t="s">
        <v>82</v>
      </c>
      <c r="AY96" s="240" t="s">
        <v>112</v>
      </c>
    </row>
    <row r="97" s="2" customFormat="1" ht="16.5" customHeight="1">
      <c r="A97" s="37"/>
      <c r="B97" s="38"/>
      <c r="C97" s="241" t="s">
        <v>148</v>
      </c>
      <c r="D97" s="241" t="s">
        <v>149</v>
      </c>
      <c r="E97" s="242" t="s">
        <v>150</v>
      </c>
      <c r="F97" s="243" t="s">
        <v>151</v>
      </c>
      <c r="G97" s="244" t="s">
        <v>139</v>
      </c>
      <c r="H97" s="245">
        <v>2.8799999999999999</v>
      </c>
      <c r="I97" s="246"/>
      <c r="J97" s="247">
        <f>ROUND(I97*H97,2)</f>
        <v>0</v>
      </c>
      <c r="K97" s="243" t="s">
        <v>19</v>
      </c>
      <c r="L97" s="248"/>
      <c r="M97" s="249" t="s">
        <v>19</v>
      </c>
      <c r="N97" s="250" t="s">
        <v>46</v>
      </c>
      <c r="O97" s="83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4" t="s">
        <v>113</v>
      </c>
      <c r="AT97" s="224" t="s">
        <v>149</v>
      </c>
      <c r="AU97" s="224" t="s">
        <v>141</v>
      </c>
      <c r="AY97" s="16" t="s">
        <v>112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6" t="s">
        <v>82</v>
      </c>
      <c r="BK97" s="225">
        <f>ROUND(I97*H97,2)</f>
        <v>0</v>
      </c>
      <c r="BL97" s="16" t="s">
        <v>121</v>
      </c>
      <c r="BM97" s="224" t="s">
        <v>152</v>
      </c>
    </row>
    <row r="98" s="13" customFormat="1">
      <c r="A98" s="13"/>
      <c r="B98" s="230"/>
      <c r="C98" s="231"/>
      <c r="D98" s="226" t="s">
        <v>125</v>
      </c>
      <c r="E98" s="232" t="s">
        <v>19</v>
      </c>
      <c r="F98" s="233" t="s">
        <v>143</v>
      </c>
      <c r="G98" s="231"/>
      <c r="H98" s="234">
        <v>2.8799999999999999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125</v>
      </c>
      <c r="AU98" s="240" t="s">
        <v>141</v>
      </c>
      <c r="AV98" s="13" t="s">
        <v>84</v>
      </c>
      <c r="AW98" s="13" t="s">
        <v>37</v>
      </c>
      <c r="AX98" s="13" t="s">
        <v>82</v>
      </c>
      <c r="AY98" s="240" t="s">
        <v>112</v>
      </c>
    </row>
    <row r="99" s="2" customFormat="1" ht="16.5" customHeight="1">
      <c r="A99" s="37"/>
      <c r="B99" s="38"/>
      <c r="C99" s="213" t="s">
        <v>153</v>
      </c>
      <c r="D99" s="213" t="s">
        <v>116</v>
      </c>
      <c r="E99" s="214" t="s">
        <v>154</v>
      </c>
      <c r="F99" s="215" t="s">
        <v>155</v>
      </c>
      <c r="G99" s="216" t="s">
        <v>139</v>
      </c>
      <c r="H99" s="217">
        <v>2.8799999999999999</v>
      </c>
      <c r="I99" s="218"/>
      <c r="J99" s="219">
        <f>ROUND(I99*H99,2)</f>
        <v>0</v>
      </c>
      <c r="K99" s="215" t="s">
        <v>140</v>
      </c>
      <c r="L99" s="43"/>
      <c r="M99" s="220" t="s">
        <v>19</v>
      </c>
      <c r="N99" s="221" t="s">
        <v>46</v>
      </c>
      <c r="O99" s="83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4" t="s">
        <v>121</v>
      </c>
      <c r="AT99" s="224" t="s">
        <v>116</v>
      </c>
      <c r="AU99" s="224" t="s">
        <v>141</v>
      </c>
      <c r="AY99" s="16" t="s">
        <v>112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6" t="s">
        <v>82</v>
      </c>
      <c r="BK99" s="225">
        <f>ROUND(I99*H99,2)</f>
        <v>0</v>
      </c>
      <c r="BL99" s="16" t="s">
        <v>121</v>
      </c>
      <c r="BM99" s="224" t="s">
        <v>156</v>
      </c>
    </row>
    <row r="100" s="12" customFormat="1" ht="25.92" customHeight="1">
      <c r="A100" s="12"/>
      <c r="B100" s="197"/>
      <c r="C100" s="198"/>
      <c r="D100" s="199" t="s">
        <v>74</v>
      </c>
      <c r="E100" s="200" t="s">
        <v>157</v>
      </c>
      <c r="F100" s="200" t="s">
        <v>158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SUM(P101:P115)</f>
        <v>0</v>
      </c>
      <c r="Q100" s="205"/>
      <c r="R100" s="206">
        <f>SUM(R101:R115)</f>
        <v>0</v>
      </c>
      <c r="S100" s="205"/>
      <c r="T100" s="207">
        <f>SUM(T101:T115)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159</v>
      </c>
      <c r="AT100" s="209" t="s">
        <v>74</v>
      </c>
      <c r="AU100" s="209" t="s">
        <v>75</v>
      </c>
      <c r="AY100" s="208" t="s">
        <v>112</v>
      </c>
      <c r="BK100" s="210">
        <f>SUM(BK101:BK115)</f>
        <v>0</v>
      </c>
    </row>
    <row r="101" s="2" customFormat="1" ht="16.5" customHeight="1">
      <c r="A101" s="37"/>
      <c r="B101" s="38"/>
      <c r="C101" s="213" t="s">
        <v>160</v>
      </c>
      <c r="D101" s="213" t="s">
        <v>116</v>
      </c>
      <c r="E101" s="214" t="s">
        <v>161</v>
      </c>
      <c r="F101" s="215" t="s">
        <v>162</v>
      </c>
      <c r="G101" s="216" t="s">
        <v>163</v>
      </c>
      <c r="H101" s="217">
        <v>1</v>
      </c>
      <c r="I101" s="218"/>
      <c r="J101" s="219">
        <f>ROUND(I101*H101,2)</f>
        <v>0</v>
      </c>
      <c r="K101" s="215" t="s">
        <v>19</v>
      </c>
      <c r="L101" s="43"/>
      <c r="M101" s="220" t="s">
        <v>19</v>
      </c>
      <c r="N101" s="221" t="s">
        <v>46</v>
      </c>
      <c r="O101" s="83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4" t="s">
        <v>121</v>
      </c>
      <c r="AT101" s="224" t="s">
        <v>116</v>
      </c>
      <c r="AU101" s="224" t="s">
        <v>82</v>
      </c>
      <c r="AY101" s="16" t="s">
        <v>112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6" t="s">
        <v>82</v>
      </c>
      <c r="BK101" s="225">
        <f>ROUND(I101*H101,2)</f>
        <v>0</v>
      </c>
      <c r="BL101" s="16" t="s">
        <v>121</v>
      </c>
      <c r="BM101" s="224" t="s">
        <v>164</v>
      </c>
    </row>
    <row r="102" s="2" customFormat="1" ht="24" customHeight="1">
      <c r="A102" s="37"/>
      <c r="B102" s="38"/>
      <c r="C102" s="213" t="s">
        <v>165</v>
      </c>
      <c r="D102" s="213" t="s">
        <v>116</v>
      </c>
      <c r="E102" s="214" t="s">
        <v>166</v>
      </c>
      <c r="F102" s="215" t="s">
        <v>167</v>
      </c>
      <c r="G102" s="216" t="s">
        <v>163</v>
      </c>
      <c r="H102" s="217">
        <v>1</v>
      </c>
      <c r="I102" s="218"/>
      <c r="J102" s="219">
        <f>ROUND(I102*H102,2)</f>
        <v>0</v>
      </c>
      <c r="K102" s="215" t="s">
        <v>19</v>
      </c>
      <c r="L102" s="43"/>
      <c r="M102" s="220" t="s">
        <v>19</v>
      </c>
      <c r="N102" s="221" t="s">
        <v>46</v>
      </c>
      <c r="O102" s="83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4" t="s">
        <v>121</v>
      </c>
      <c r="AT102" s="224" t="s">
        <v>116</v>
      </c>
      <c r="AU102" s="224" t="s">
        <v>82</v>
      </c>
      <c r="AY102" s="16" t="s">
        <v>112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6" t="s">
        <v>82</v>
      </c>
      <c r="BK102" s="225">
        <f>ROUND(I102*H102,2)</f>
        <v>0</v>
      </c>
      <c r="BL102" s="16" t="s">
        <v>121</v>
      </c>
      <c r="BM102" s="224" t="s">
        <v>168</v>
      </c>
    </row>
    <row r="103" s="2" customFormat="1" ht="16.5" customHeight="1">
      <c r="A103" s="37"/>
      <c r="B103" s="38"/>
      <c r="C103" s="213" t="s">
        <v>8</v>
      </c>
      <c r="D103" s="213" t="s">
        <v>116</v>
      </c>
      <c r="E103" s="214" t="s">
        <v>169</v>
      </c>
      <c r="F103" s="215" t="s">
        <v>170</v>
      </c>
      <c r="G103" s="216" t="s">
        <v>163</v>
      </c>
      <c r="H103" s="217">
        <v>1</v>
      </c>
      <c r="I103" s="218"/>
      <c r="J103" s="219">
        <f>ROUND(I103*H103,2)</f>
        <v>0</v>
      </c>
      <c r="K103" s="215" t="s">
        <v>19</v>
      </c>
      <c r="L103" s="43"/>
      <c r="M103" s="220" t="s">
        <v>19</v>
      </c>
      <c r="N103" s="221" t="s">
        <v>46</v>
      </c>
      <c r="O103" s="83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4" t="s">
        <v>121</v>
      </c>
      <c r="AT103" s="224" t="s">
        <v>116</v>
      </c>
      <c r="AU103" s="224" t="s">
        <v>82</v>
      </c>
      <c r="AY103" s="16" t="s">
        <v>112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6" t="s">
        <v>82</v>
      </c>
      <c r="BK103" s="225">
        <f>ROUND(I103*H103,2)</f>
        <v>0</v>
      </c>
      <c r="BL103" s="16" t="s">
        <v>121</v>
      </c>
      <c r="BM103" s="224" t="s">
        <v>171</v>
      </c>
    </row>
    <row r="104" s="2" customFormat="1" ht="16.5" customHeight="1">
      <c r="A104" s="37"/>
      <c r="B104" s="38"/>
      <c r="C104" s="213" t="s">
        <v>172</v>
      </c>
      <c r="D104" s="213" t="s">
        <v>116</v>
      </c>
      <c r="E104" s="214" t="s">
        <v>173</v>
      </c>
      <c r="F104" s="215" t="s">
        <v>174</v>
      </c>
      <c r="G104" s="216" t="s">
        <v>163</v>
      </c>
      <c r="H104" s="217">
        <v>1</v>
      </c>
      <c r="I104" s="218"/>
      <c r="J104" s="219">
        <f>ROUND(I104*H104,2)</f>
        <v>0</v>
      </c>
      <c r="K104" s="215" t="s">
        <v>19</v>
      </c>
      <c r="L104" s="43"/>
      <c r="M104" s="220" t="s">
        <v>19</v>
      </c>
      <c r="N104" s="221" t="s">
        <v>46</v>
      </c>
      <c r="O104" s="83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4" t="s">
        <v>121</v>
      </c>
      <c r="AT104" s="224" t="s">
        <v>116</v>
      </c>
      <c r="AU104" s="224" t="s">
        <v>82</v>
      </c>
      <c r="AY104" s="16" t="s">
        <v>112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6" t="s">
        <v>82</v>
      </c>
      <c r="BK104" s="225">
        <f>ROUND(I104*H104,2)</f>
        <v>0</v>
      </c>
      <c r="BL104" s="16" t="s">
        <v>121</v>
      </c>
      <c r="BM104" s="224" t="s">
        <v>175</v>
      </c>
    </row>
    <row r="105" s="2" customFormat="1" ht="16.5" customHeight="1">
      <c r="A105" s="37"/>
      <c r="B105" s="38"/>
      <c r="C105" s="213" t="s">
        <v>176</v>
      </c>
      <c r="D105" s="213" t="s">
        <v>116</v>
      </c>
      <c r="E105" s="214" t="s">
        <v>177</v>
      </c>
      <c r="F105" s="215" t="s">
        <v>178</v>
      </c>
      <c r="G105" s="216" t="s">
        <v>163</v>
      </c>
      <c r="H105" s="217">
        <v>1</v>
      </c>
      <c r="I105" s="218"/>
      <c r="J105" s="219">
        <f>ROUND(I105*H105,2)</f>
        <v>0</v>
      </c>
      <c r="K105" s="215" t="s">
        <v>19</v>
      </c>
      <c r="L105" s="43"/>
      <c r="M105" s="220" t="s">
        <v>19</v>
      </c>
      <c r="N105" s="221" t="s">
        <v>46</v>
      </c>
      <c r="O105" s="83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4" t="s">
        <v>121</v>
      </c>
      <c r="AT105" s="224" t="s">
        <v>116</v>
      </c>
      <c r="AU105" s="224" t="s">
        <v>82</v>
      </c>
      <c r="AY105" s="16" t="s">
        <v>112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6" t="s">
        <v>82</v>
      </c>
      <c r="BK105" s="225">
        <f>ROUND(I105*H105,2)</f>
        <v>0</v>
      </c>
      <c r="BL105" s="16" t="s">
        <v>121</v>
      </c>
      <c r="BM105" s="224" t="s">
        <v>179</v>
      </c>
    </row>
    <row r="106" s="2" customFormat="1" ht="36" customHeight="1">
      <c r="A106" s="37"/>
      <c r="B106" s="38"/>
      <c r="C106" s="213" t="s">
        <v>180</v>
      </c>
      <c r="D106" s="213" t="s">
        <v>116</v>
      </c>
      <c r="E106" s="214" t="s">
        <v>181</v>
      </c>
      <c r="F106" s="215" t="s">
        <v>182</v>
      </c>
      <c r="G106" s="216" t="s">
        <v>163</v>
      </c>
      <c r="H106" s="217">
        <v>1</v>
      </c>
      <c r="I106" s="218"/>
      <c r="J106" s="219">
        <f>ROUND(I106*H106,2)</f>
        <v>0</v>
      </c>
      <c r="K106" s="215" t="s">
        <v>19</v>
      </c>
      <c r="L106" s="43"/>
      <c r="M106" s="220" t="s">
        <v>19</v>
      </c>
      <c r="N106" s="221" t="s">
        <v>46</v>
      </c>
      <c r="O106" s="83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4" t="s">
        <v>121</v>
      </c>
      <c r="AT106" s="224" t="s">
        <v>116</v>
      </c>
      <c r="AU106" s="224" t="s">
        <v>82</v>
      </c>
      <c r="AY106" s="16" t="s">
        <v>112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6" t="s">
        <v>82</v>
      </c>
      <c r="BK106" s="225">
        <f>ROUND(I106*H106,2)</f>
        <v>0</v>
      </c>
      <c r="BL106" s="16" t="s">
        <v>121</v>
      </c>
      <c r="BM106" s="224" t="s">
        <v>183</v>
      </c>
    </row>
    <row r="107" s="2" customFormat="1" ht="16.5" customHeight="1">
      <c r="A107" s="37"/>
      <c r="B107" s="38"/>
      <c r="C107" s="213" t="s">
        <v>84</v>
      </c>
      <c r="D107" s="213" t="s">
        <v>116</v>
      </c>
      <c r="E107" s="214" t="s">
        <v>184</v>
      </c>
      <c r="F107" s="215" t="s">
        <v>185</v>
      </c>
      <c r="G107" s="216" t="s">
        <v>163</v>
      </c>
      <c r="H107" s="217">
        <v>1</v>
      </c>
      <c r="I107" s="218"/>
      <c r="J107" s="219">
        <f>ROUND(I107*H107,2)</f>
        <v>0</v>
      </c>
      <c r="K107" s="215" t="s">
        <v>19</v>
      </c>
      <c r="L107" s="43"/>
      <c r="M107" s="220" t="s">
        <v>19</v>
      </c>
      <c r="N107" s="221" t="s">
        <v>46</v>
      </c>
      <c r="O107" s="83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4" t="s">
        <v>121</v>
      </c>
      <c r="AT107" s="224" t="s">
        <v>116</v>
      </c>
      <c r="AU107" s="224" t="s">
        <v>82</v>
      </c>
      <c r="AY107" s="16" t="s">
        <v>112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6" t="s">
        <v>82</v>
      </c>
      <c r="BK107" s="225">
        <f>ROUND(I107*H107,2)</f>
        <v>0</v>
      </c>
      <c r="BL107" s="16" t="s">
        <v>121</v>
      </c>
      <c r="BM107" s="224" t="s">
        <v>186</v>
      </c>
    </row>
    <row r="108" s="2" customFormat="1" ht="24" customHeight="1">
      <c r="A108" s="37"/>
      <c r="B108" s="38"/>
      <c r="C108" s="213" t="s">
        <v>141</v>
      </c>
      <c r="D108" s="213" t="s">
        <v>116</v>
      </c>
      <c r="E108" s="214" t="s">
        <v>187</v>
      </c>
      <c r="F108" s="215" t="s">
        <v>188</v>
      </c>
      <c r="G108" s="216" t="s">
        <v>163</v>
      </c>
      <c r="H108" s="217">
        <v>1</v>
      </c>
      <c r="I108" s="218"/>
      <c r="J108" s="219">
        <f>ROUND(I108*H108,2)</f>
        <v>0</v>
      </c>
      <c r="K108" s="215" t="s">
        <v>19</v>
      </c>
      <c r="L108" s="43"/>
      <c r="M108" s="220" t="s">
        <v>19</v>
      </c>
      <c r="N108" s="221" t="s">
        <v>46</v>
      </c>
      <c r="O108" s="83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4" t="s">
        <v>121</v>
      </c>
      <c r="AT108" s="224" t="s">
        <v>116</v>
      </c>
      <c r="AU108" s="224" t="s">
        <v>82</v>
      </c>
      <c r="AY108" s="16" t="s">
        <v>112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6" t="s">
        <v>82</v>
      </c>
      <c r="BK108" s="225">
        <f>ROUND(I108*H108,2)</f>
        <v>0</v>
      </c>
      <c r="BL108" s="16" t="s">
        <v>121</v>
      </c>
      <c r="BM108" s="224" t="s">
        <v>189</v>
      </c>
    </row>
    <row r="109" s="2" customFormat="1" ht="16.5" customHeight="1">
      <c r="A109" s="37"/>
      <c r="B109" s="38"/>
      <c r="C109" s="213" t="s">
        <v>121</v>
      </c>
      <c r="D109" s="213" t="s">
        <v>116</v>
      </c>
      <c r="E109" s="214" t="s">
        <v>190</v>
      </c>
      <c r="F109" s="215" t="s">
        <v>191</v>
      </c>
      <c r="G109" s="216" t="s">
        <v>163</v>
      </c>
      <c r="H109" s="217">
        <v>1</v>
      </c>
      <c r="I109" s="218"/>
      <c r="J109" s="219">
        <f>ROUND(I109*H109,2)</f>
        <v>0</v>
      </c>
      <c r="K109" s="215" t="s">
        <v>19</v>
      </c>
      <c r="L109" s="43"/>
      <c r="M109" s="220" t="s">
        <v>19</v>
      </c>
      <c r="N109" s="221" t="s">
        <v>46</v>
      </c>
      <c r="O109" s="83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4" t="s">
        <v>121</v>
      </c>
      <c r="AT109" s="224" t="s">
        <v>116</v>
      </c>
      <c r="AU109" s="224" t="s">
        <v>82</v>
      </c>
      <c r="AY109" s="16" t="s">
        <v>112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6" t="s">
        <v>82</v>
      </c>
      <c r="BK109" s="225">
        <f>ROUND(I109*H109,2)</f>
        <v>0</v>
      </c>
      <c r="BL109" s="16" t="s">
        <v>121</v>
      </c>
      <c r="BM109" s="224" t="s">
        <v>192</v>
      </c>
    </row>
    <row r="110" s="2" customFormat="1" ht="16.5" customHeight="1">
      <c r="A110" s="37"/>
      <c r="B110" s="38"/>
      <c r="C110" s="213" t="s">
        <v>159</v>
      </c>
      <c r="D110" s="213" t="s">
        <v>116</v>
      </c>
      <c r="E110" s="214" t="s">
        <v>193</v>
      </c>
      <c r="F110" s="215" t="s">
        <v>194</v>
      </c>
      <c r="G110" s="216" t="s">
        <v>163</v>
      </c>
      <c r="H110" s="217">
        <v>1</v>
      </c>
      <c r="I110" s="218"/>
      <c r="J110" s="219">
        <f>ROUND(I110*H110,2)</f>
        <v>0</v>
      </c>
      <c r="K110" s="215" t="s">
        <v>19</v>
      </c>
      <c r="L110" s="43"/>
      <c r="M110" s="220" t="s">
        <v>19</v>
      </c>
      <c r="N110" s="221" t="s">
        <v>46</v>
      </c>
      <c r="O110" s="83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4" t="s">
        <v>121</v>
      </c>
      <c r="AT110" s="224" t="s">
        <v>116</v>
      </c>
      <c r="AU110" s="224" t="s">
        <v>82</v>
      </c>
      <c r="AY110" s="16" t="s">
        <v>112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6" t="s">
        <v>82</v>
      </c>
      <c r="BK110" s="225">
        <f>ROUND(I110*H110,2)</f>
        <v>0</v>
      </c>
      <c r="BL110" s="16" t="s">
        <v>121</v>
      </c>
      <c r="BM110" s="224" t="s">
        <v>195</v>
      </c>
    </row>
    <row r="111" s="2" customFormat="1" ht="48" customHeight="1">
      <c r="A111" s="37"/>
      <c r="B111" s="38"/>
      <c r="C111" s="213" t="s">
        <v>196</v>
      </c>
      <c r="D111" s="213" t="s">
        <v>116</v>
      </c>
      <c r="E111" s="214" t="s">
        <v>197</v>
      </c>
      <c r="F111" s="215" t="s">
        <v>198</v>
      </c>
      <c r="G111" s="216" t="s">
        <v>163</v>
      </c>
      <c r="H111" s="217">
        <v>1</v>
      </c>
      <c r="I111" s="218"/>
      <c r="J111" s="219">
        <f>ROUND(I111*H111,2)</f>
        <v>0</v>
      </c>
      <c r="K111" s="215" t="s">
        <v>19</v>
      </c>
      <c r="L111" s="43"/>
      <c r="M111" s="220" t="s">
        <v>19</v>
      </c>
      <c r="N111" s="221" t="s">
        <v>46</v>
      </c>
      <c r="O111" s="83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4" t="s">
        <v>121</v>
      </c>
      <c r="AT111" s="224" t="s">
        <v>116</v>
      </c>
      <c r="AU111" s="224" t="s">
        <v>82</v>
      </c>
      <c r="AY111" s="16" t="s">
        <v>112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6" t="s">
        <v>82</v>
      </c>
      <c r="BK111" s="225">
        <f>ROUND(I111*H111,2)</f>
        <v>0</v>
      </c>
      <c r="BL111" s="16" t="s">
        <v>121</v>
      </c>
      <c r="BM111" s="224" t="s">
        <v>199</v>
      </c>
    </row>
    <row r="112" s="2" customFormat="1" ht="16.5" customHeight="1">
      <c r="A112" s="37"/>
      <c r="B112" s="38"/>
      <c r="C112" s="213" t="s">
        <v>113</v>
      </c>
      <c r="D112" s="213" t="s">
        <v>116</v>
      </c>
      <c r="E112" s="214" t="s">
        <v>200</v>
      </c>
      <c r="F112" s="215" t="s">
        <v>201</v>
      </c>
      <c r="G112" s="216" t="s">
        <v>163</v>
      </c>
      <c r="H112" s="217">
        <v>1</v>
      </c>
      <c r="I112" s="218"/>
      <c r="J112" s="219">
        <f>ROUND(I112*H112,2)</f>
        <v>0</v>
      </c>
      <c r="K112" s="215" t="s">
        <v>19</v>
      </c>
      <c r="L112" s="43"/>
      <c r="M112" s="220" t="s">
        <v>19</v>
      </c>
      <c r="N112" s="221" t="s">
        <v>46</v>
      </c>
      <c r="O112" s="83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4" t="s">
        <v>121</v>
      </c>
      <c r="AT112" s="224" t="s">
        <v>116</v>
      </c>
      <c r="AU112" s="224" t="s">
        <v>82</v>
      </c>
      <c r="AY112" s="16" t="s">
        <v>112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6" t="s">
        <v>82</v>
      </c>
      <c r="BK112" s="225">
        <f>ROUND(I112*H112,2)</f>
        <v>0</v>
      </c>
      <c r="BL112" s="16" t="s">
        <v>121</v>
      </c>
      <c r="BM112" s="224" t="s">
        <v>202</v>
      </c>
    </row>
    <row r="113" s="2" customFormat="1" ht="16.5" customHeight="1">
      <c r="A113" s="37"/>
      <c r="B113" s="38"/>
      <c r="C113" s="213" t="s">
        <v>132</v>
      </c>
      <c r="D113" s="213" t="s">
        <v>116</v>
      </c>
      <c r="E113" s="214" t="s">
        <v>203</v>
      </c>
      <c r="F113" s="215" t="s">
        <v>204</v>
      </c>
      <c r="G113" s="216" t="s">
        <v>163</v>
      </c>
      <c r="H113" s="217">
        <v>1</v>
      </c>
      <c r="I113" s="218"/>
      <c r="J113" s="219">
        <f>ROUND(I113*H113,2)</f>
        <v>0</v>
      </c>
      <c r="K113" s="215" t="s">
        <v>19</v>
      </c>
      <c r="L113" s="43"/>
      <c r="M113" s="220" t="s">
        <v>19</v>
      </c>
      <c r="N113" s="221" t="s">
        <v>46</v>
      </c>
      <c r="O113" s="83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4" t="s">
        <v>121</v>
      </c>
      <c r="AT113" s="224" t="s">
        <v>116</v>
      </c>
      <c r="AU113" s="224" t="s">
        <v>82</v>
      </c>
      <c r="AY113" s="16" t="s">
        <v>112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6" t="s">
        <v>82</v>
      </c>
      <c r="BK113" s="225">
        <f>ROUND(I113*H113,2)</f>
        <v>0</v>
      </c>
      <c r="BL113" s="16" t="s">
        <v>121</v>
      </c>
      <c r="BM113" s="224" t="s">
        <v>205</v>
      </c>
    </row>
    <row r="114" s="2" customFormat="1" ht="24" customHeight="1">
      <c r="A114" s="37"/>
      <c r="B114" s="38"/>
      <c r="C114" s="213" t="s">
        <v>206</v>
      </c>
      <c r="D114" s="213" t="s">
        <v>116</v>
      </c>
      <c r="E114" s="214" t="s">
        <v>207</v>
      </c>
      <c r="F114" s="215" t="s">
        <v>208</v>
      </c>
      <c r="G114" s="216" t="s">
        <v>163</v>
      </c>
      <c r="H114" s="217">
        <v>1</v>
      </c>
      <c r="I114" s="218"/>
      <c r="J114" s="219">
        <f>ROUND(I114*H114,2)</f>
        <v>0</v>
      </c>
      <c r="K114" s="215" t="s">
        <v>19</v>
      </c>
      <c r="L114" s="43"/>
      <c r="M114" s="220" t="s">
        <v>19</v>
      </c>
      <c r="N114" s="221" t="s">
        <v>46</v>
      </c>
      <c r="O114" s="83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4" t="s">
        <v>121</v>
      </c>
      <c r="AT114" s="224" t="s">
        <v>116</v>
      </c>
      <c r="AU114" s="224" t="s">
        <v>82</v>
      </c>
      <c r="AY114" s="16" t="s">
        <v>112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6" t="s">
        <v>82</v>
      </c>
      <c r="BK114" s="225">
        <f>ROUND(I114*H114,2)</f>
        <v>0</v>
      </c>
      <c r="BL114" s="16" t="s">
        <v>121</v>
      </c>
      <c r="BM114" s="224" t="s">
        <v>209</v>
      </c>
    </row>
    <row r="115" s="2" customFormat="1" ht="24" customHeight="1">
      <c r="A115" s="37"/>
      <c r="B115" s="38"/>
      <c r="C115" s="213" t="s">
        <v>210</v>
      </c>
      <c r="D115" s="213" t="s">
        <v>116</v>
      </c>
      <c r="E115" s="214" t="s">
        <v>211</v>
      </c>
      <c r="F115" s="215" t="s">
        <v>212</v>
      </c>
      <c r="G115" s="216" t="s">
        <v>163</v>
      </c>
      <c r="H115" s="217">
        <v>1</v>
      </c>
      <c r="I115" s="218"/>
      <c r="J115" s="219">
        <f>ROUND(I115*H115,2)</f>
        <v>0</v>
      </c>
      <c r="K115" s="215" t="s">
        <v>19</v>
      </c>
      <c r="L115" s="43"/>
      <c r="M115" s="251" t="s">
        <v>19</v>
      </c>
      <c r="N115" s="252" t="s">
        <v>46</v>
      </c>
      <c r="O115" s="253"/>
      <c r="P115" s="254">
        <f>O115*H115</f>
        <v>0</v>
      </c>
      <c r="Q115" s="254">
        <v>0</v>
      </c>
      <c r="R115" s="254">
        <f>Q115*H115</f>
        <v>0</v>
      </c>
      <c r="S115" s="254">
        <v>0</v>
      </c>
      <c r="T115" s="25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4" t="s">
        <v>121</v>
      </c>
      <c r="AT115" s="224" t="s">
        <v>116</v>
      </c>
      <c r="AU115" s="224" t="s">
        <v>82</v>
      </c>
      <c r="AY115" s="16" t="s">
        <v>112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6" t="s">
        <v>82</v>
      </c>
      <c r="BK115" s="225">
        <f>ROUND(I115*H115,2)</f>
        <v>0</v>
      </c>
      <c r="BL115" s="16" t="s">
        <v>121</v>
      </c>
      <c r="BM115" s="224" t="s">
        <v>213</v>
      </c>
    </row>
    <row r="116" s="2" customFormat="1" ht="6.96" customHeight="1">
      <c r="A116" s="37"/>
      <c r="B116" s="58"/>
      <c r="C116" s="59"/>
      <c r="D116" s="59"/>
      <c r="E116" s="59"/>
      <c r="F116" s="59"/>
      <c r="G116" s="59"/>
      <c r="H116" s="59"/>
      <c r="I116" s="161"/>
      <c r="J116" s="59"/>
      <c r="K116" s="59"/>
      <c r="L116" s="43"/>
      <c r="M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</sheetData>
  <sheetProtection sheet="1" autoFilter="0" formatColumns="0" formatRows="0" objects="1" scenarios="1" spinCount="100000" saltValue="X6pq/4jIoOi5OQaOxbIP+gziTnLAC/lIT3KoPV7S+cVJfnJP4Kdb+ewnsZdFxGkc82+8GUftfZRxvoZDSMHILA==" hashValue="kDH5S3nzBwW9AQVr4+DhSwYoUXzZLZK3Nbxc4tna/7gqg+HHzXr7koeGPBt5pcWQpp+W02CwJ9V8QTn+9szCWQ==" algorithmName="SHA-512" password="CC35"/>
  <autoFilter ref="C83:K1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4" customFormat="1" ht="45" customHeight="1">
      <c r="B3" s="260"/>
      <c r="C3" s="261" t="s">
        <v>214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215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216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217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218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219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220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221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222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223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224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81</v>
      </c>
      <c r="F18" s="267" t="s">
        <v>225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226</v>
      </c>
      <c r="F19" s="267" t="s">
        <v>227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228</v>
      </c>
      <c r="F20" s="267" t="s">
        <v>229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230</v>
      </c>
      <c r="F21" s="267" t="s">
        <v>231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232</v>
      </c>
      <c r="F22" s="267" t="s">
        <v>233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234</v>
      </c>
      <c r="F23" s="267" t="s">
        <v>235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236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237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238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239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240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241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242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243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244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98</v>
      </c>
      <c r="F36" s="267"/>
      <c r="G36" s="267" t="s">
        <v>245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246</v>
      </c>
      <c r="F37" s="267"/>
      <c r="G37" s="267" t="s">
        <v>247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56</v>
      </c>
      <c r="F38" s="267"/>
      <c r="G38" s="267" t="s">
        <v>248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57</v>
      </c>
      <c r="F39" s="267"/>
      <c r="G39" s="267" t="s">
        <v>249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99</v>
      </c>
      <c r="F40" s="267"/>
      <c r="G40" s="267" t="s">
        <v>250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100</v>
      </c>
      <c r="F41" s="267"/>
      <c r="G41" s="267" t="s">
        <v>251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252</v>
      </c>
      <c r="F42" s="267"/>
      <c r="G42" s="267" t="s">
        <v>253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254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255</v>
      </c>
      <c r="F44" s="267"/>
      <c r="G44" s="267" t="s">
        <v>256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102</v>
      </c>
      <c r="F45" s="267"/>
      <c r="G45" s="267" t="s">
        <v>257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258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259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260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261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262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263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264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265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266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267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268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269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270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271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272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273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274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275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276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277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278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279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280</v>
      </c>
      <c r="D76" s="285"/>
      <c r="E76" s="285"/>
      <c r="F76" s="285" t="s">
        <v>281</v>
      </c>
      <c r="G76" s="286"/>
      <c r="H76" s="285" t="s">
        <v>57</v>
      </c>
      <c r="I76" s="285" t="s">
        <v>60</v>
      </c>
      <c r="J76" s="285" t="s">
        <v>282</v>
      </c>
      <c r="K76" s="284"/>
    </row>
    <row r="77" s="1" customFormat="1" ht="17.25" customHeight="1">
      <c r="B77" s="282"/>
      <c r="C77" s="287" t="s">
        <v>283</v>
      </c>
      <c r="D77" s="287"/>
      <c r="E77" s="287"/>
      <c r="F77" s="288" t="s">
        <v>284</v>
      </c>
      <c r="G77" s="289"/>
      <c r="H77" s="287"/>
      <c r="I77" s="287"/>
      <c r="J77" s="287" t="s">
        <v>285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56</v>
      </c>
      <c r="D79" s="290"/>
      <c r="E79" s="290"/>
      <c r="F79" s="292" t="s">
        <v>286</v>
      </c>
      <c r="G79" s="291"/>
      <c r="H79" s="270" t="s">
        <v>287</v>
      </c>
      <c r="I79" s="270" t="s">
        <v>288</v>
      </c>
      <c r="J79" s="270">
        <v>20</v>
      </c>
      <c r="K79" s="284"/>
    </row>
    <row r="80" s="1" customFormat="1" ht="15" customHeight="1">
      <c r="B80" s="282"/>
      <c r="C80" s="270" t="s">
        <v>289</v>
      </c>
      <c r="D80" s="270"/>
      <c r="E80" s="270"/>
      <c r="F80" s="292" t="s">
        <v>286</v>
      </c>
      <c r="G80" s="291"/>
      <c r="H80" s="270" t="s">
        <v>290</v>
      </c>
      <c r="I80" s="270" t="s">
        <v>288</v>
      </c>
      <c r="J80" s="270">
        <v>120</v>
      </c>
      <c r="K80" s="284"/>
    </row>
    <row r="81" s="1" customFormat="1" ht="15" customHeight="1">
      <c r="B81" s="293"/>
      <c r="C81" s="270" t="s">
        <v>291</v>
      </c>
      <c r="D81" s="270"/>
      <c r="E81" s="270"/>
      <c r="F81" s="292" t="s">
        <v>292</v>
      </c>
      <c r="G81" s="291"/>
      <c r="H81" s="270" t="s">
        <v>293</v>
      </c>
      <c r="I81" s="270" t="s">
        <v>288</v>
      </c>
      <c r="J81" s="270">
        <v>50</v>
      </c>
      <c r="K81" s="284"/>
    </row>
    <row r="82" s="1" customFormat="1" ht="15" customHeight="1">
      <c r="B82" s="293"/>
      <c r="C82" s="270" t="s">
        <v>294</v>
      </c>
      <c r="D82" s="270"/>
      <c r="E82" s="270"/>
      <c r="F82" s="292" t="s">
        <v>286</v>
      </c>
      <c r="G82" s="291"/>
      <c r="H82" s="270" t="s">
        <v>295</v>
      </c>
      <c r="I82" s="270" t="s">
        <v>296</v>
      </c>
      <c r="J82" s="270"/>
      <c r="K82" s="284"/>
    </row>
    <row r="83" s="1" customFormat="1" ht="15" customHeight="1">
      <c r="B83" s="293"/>
      <c r="C83" s="294" t="s">
        <v>297</v>
      </c>
      <c r="D83" s="294"/>
      <c r="E83" s="294"/>
      <c r="F83" s="295" t="s">
        <v>292</v>
      </c>
      <c r="G83" s="294"/>
      <c r="H83" s="294" t="s">
        <v>298</v>
      </c>
      <c r="I83" s="294" t="s">
        <v>288</v>
      </c>
      <c r="J83" s="294">
        <v>15</v>
      </c>
      <c r="K83" s="284"/>
    </row>
    <row r="84" s="1" customFormat="1" ht="15" customHeight="1">
      <c r="B84" s="293"/>
      <c r="C84" s="294" t="s">
        <v>299</v>
      </c>
      <c r="D84" s="294"/>
      <c r="E84" s="294"/>
      <c r="F84" s="295" t="s">
        <v>292</v>
      </c>
      <c r="G84" s="294"/>
      <c r="H84" s="294" t="s">
        <v>300</v>
      </c>
      <c r="I84" s="294" t="s">
        <v>288</v>
      </c>
      <c r="J84" s="294">
        <v>15</v>
      </c>
      <c r="K84" s="284"/>
    </row>
    <row r="85" s="1" customFormat="1" ht="15" customHeight="1">
      <c r="B85" s="293"/>
      <c r="C85" s="294" t="s">
        <v>301</v>
      </c>
      <c r="D85" s="294"/>
      <c r="E85" s="294"/>
      <c r="F85" s="295" t="s">
        <v>292</v>
      </c>
      <c r="G85" s="294"/>
      <c r="H85" s="294" t="s">
        <v>302</v>
      </c>
      <c r="I85" s="294" t="s">
        <v>288</v>
      </c>
      <c r="J85" s="294">
        <v>20</v>
      </c>
      <c r="K85" s="284"/>
    </row>
    <row r="86" s="1" customFormat="1" ht="15" customHeight="1">
      <c r="B86" s="293"/>
      <c r="C86" s="294" t="s">
        <v>303</v>
      </c>
      <c r="D86" s="294"/>
      <c r="E86" s="294"/>
      <c r="F86" s="295" t="s">
        <v>292</v>
      </c>
      <c r="G86" s="294"/>
      <c r="H86" s="294" t="s">
        <v>304</v>
      </c>
      <c r="I86" s="294" t="s">
        <v>288</v>
      </c>
      <c r="J86" s="294">
        <v>20</v>
      </c>
      <c r="K86" s="284"/>
    </row>
    <row r="87" s="1" customFormat="1" ht="15" customHeight="1">
      <c r="B87" s="293"/>
      <c r="C87" s="270" t="s">
        <v>305</v>
      </c>
      <c r="D87" s="270"/>
      <c r="E87" s="270"/>
      <c r="F87" s="292" t="s">
        <v>292</v>
      </c>
      <c r="G87" s="291"/>
      <c r="H87" s="270" t="s">
        <v>306</v>
      </c>
      <c r="I87" s="270" t="s">
        <v>288</v>
      </c>
      <c r="J87" s="270">
        <v>50</v>
      </c>
      <c r="K87" s="284"/>
    </row>
    <row r="88" s="1" customFormat="1" ht="15" customHeight="1">
      <c r="B88" s="293"/>
      <c r="C88" s="270" t="s">
        <v>307</v>
      </c>
      <c r="D88" s="270"/>
      <c r="E88" s="270"/>
      <c r="F88" s="292" t="s">
        <v>292</v>
      </c>
      <c r="G88" s="291"/>
      <c r="H88" s="270" t="s">
        <v>308</v>
      </c>
      <c r="I88" s="270" t="s">
        <v>288</v>
      </c>
      <c r="J88" s="270">
        <v>20</v>
      </c>
      <c r="K88" s="284"/>
    </row>
    <row r="89" s="1" customFormat="1" ht="15" customHeight="1">
      <c r="B89" s="293"/>
      <c r="C89" s="270" t="s">
        <v>309</v>
      </c>
      <c r="D89" s="270"/>
      <c r="E89" s="270"/>
      <c r="F89" s="292" t="s">
        <v>292</v>
      </c>
      <c r="G89" s="291"/>
      <c r="H89" s="270" t="s">
        <v>310</v>
      </c>
      <c r="I89" s="270" t="s">
        <v>288</v>
      </c>
      <c r="J89" s="270">
        <v>20</v>
      </c>
      <c r="K89" s="284"/>
    </row>
    <row r="90" s="1" customFormat="1" ht="15" customHeight="1">
      <c r="B90" s="293"/>
      <c r="C90" s="270" t="s">
        <v>311</v>
      </c>
      <c r="D90" s="270"/>
      <c r="E90" s="270"/>
      <c r="F90" s="292" t="s">
        <v>292</v>
      </c>
      <c r="G90" s="291"/>
      <c r="H90" s="270" t="s">
        <v>312</v>
      </c>
      <c r="I90" s="270" t="s">
        <v>288</v>
      </c>
      <c r="J90" s="270">
        <v>50</v>
      </c>
      <c r="K90" s="284"/>
    </row>
    <row r="91" s="1" customFormat="1" ht="15" customHeight="1">
      <c r="B91" s="293"/>
      <c r="C91" s="270" t="s">
        <v>313</v>
      </c>
      <c r="D91" s="270"/>
      <c r="E91" s="270"/>
      <c r="F91" s="292" t="s">
        <v>292</v>
      </c>
      <c r="G91" s="291"/>
      <c r="H91" s="270" t="s">
        <v>313</v>
      </c>
      <c r="I91" s="270" t="s">
        <v>288</v>
      </c>
      <c r="J91" s="270">
        <v>50</v>
      </c>
      <c r="K91" s="284"/>
    </row>
    <row r="92" s="1" customFormat="1" ht="15" customHeight="1">
      <c r="B92" s="293"/>
      <c r="C92" s="270" t="s">
        <v>314</v>
      </c>
      <c r="D92" s="270"/>
      <c r="E92" s="270"/>
      <c r="F92" s="292" t="s">
        <v>292</v>
      </c>
      <c r="G92" s="291"/>
      <c r="H92" s="270" t="s">
        <v>315</v>
      </c>
      <c r="I92" s="270" t="s">
        <v>288</v>
      </c>
      <c r="J92" s="270">
        <v>255</v>
      </c>
      <c r="K92" s="284"/>
    </row>
    <row r="93" s="1" customFormat="1" ht="15" customHeight="1">
      <c r="B93" s="293"/>
      <c r="C93" s="270" t="s">
        <v>316</v>
      </c>
      <c r="D93" s="270"/>
      <c r="E93" s="270"/>
      <c r="F93" s="292" t="s">
        <v>286</v>
      </c>
      <c r="G93" s="291"/>
      <c r="H93" s="270" t="s">
        <v>317</v>
      </c>
      <c r="I93" s="270" t="s">
        <v>318</v>
      </c>
      <c r="J93" s="270"/>
      <c r="K93" s="284"/>
    </row>
    <row r="94" s="1" customFormat="1" ht="15" customHeight="1">
      <c r="B94" s="293"/>
      <c r="C94" s="270" t="s">
        <v>319</v>
      </c>
      <c r="D94" s="270"/>
      <c r="E94" s="270"/>
      <c r="F94" s="292" t="s">
        <v>286</v>
      </c>
      <c r="G94" s="291"/>
      <c r="H94" s="270" t="s">
        <v>320</v>
      </c>
      <c r="I94" s="270" t="s">
        <v>321</v>
      </c>
      <c r="J94" s="270"/>
      <c r="K94" s="284"/>
    </row>
    <row r="95" s="1" customFormat="1" ht="15" customHeight="1">
      <c r="B95" s="293"/>
      <c r="C95" s="270" t="s">
        <v>322</v>
      </c>
      <c r="D95" s="270"/>
      <c r="E95" s="270"/>
      <c r="F95" s="292" t="s">
        <v>286</v>
      </c>
      <c r="G95" s="291"/>
      <c r="H95" s="270" t="s">
        <v>322</v>
      </c>
      <c r="I95" s="270" t="s">
        <v>321</v>
      </c>
      <c r="J95" s="270"/>
      <c r="K95" s="284"/>
    </row>
    <row r="96" s="1" customFormat="1" ht="15" customHeight="1">
      <c r="B96" s="293"/>
      <c r="C96" s="270" t="s">
        <v>41</v>
      </c>
      <c r="D96" s="270"/>
      <c r="E96" s="270"/>
      <c r="F96" s="292" t="s">
        <v>286</v>
      </c>
      <c r="G96" s="291"/>
      <c r="H96" s="270" t="s">
        <v>323</v>
      </c>
      <c r="I96" s="270" t="s">
        <v>321</v>
      </c>
      <c r="J96" s="270"/>
      <c r="K96" s="284"/>
    </row>
    <row r="97" s="1" customFormat="1" ht="15" customHeight="1">
      <c r="B97" s="293"/>
      <c r="C97" s="270" t="s">
        <v>51</v>
      </c>
      <c r="D97" s="270"/>
      <c r="E97" s="270"/>
      <c r="F97" s="292" t="s">
        <v>286</v>
      </c>
      <c r="G97" s="291"/>
      <c r="H97" s="270" t="s">
        <v>324</v>
      </c>
      <c r="I97" s="270" t="s">
        <v>321</v>
      </c>
      <c r="J97" s="270"/>
      <c r="K97" s="284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325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280</v>
      </c>
      <c r="D103" s="285"/>
      <c r="E103" s="285"/>
      <c r="F103" s="285" t="s">
        <v>281</v>
      </c>
      <c r="G103" s="286"/>
      <c r="H103" s="285" t="s">
        <v>57</v>
      </c>
      <c r="I103" s="285" t="s">
        <v>60</v>
      </c>
      <c r="J103" s="285" t="s">
        <v>282</v>
      </c>
      <c r="K103" s="284"/>
    </row>
    <row r="104" s="1" customFormat="1" ht="17.25" customHeight="1">
      <c r="B104" s="282"/>
      <c r="C104" s="287" t="s">
        <v>283</v>
      </c>
      <c r="D104" s="287"/>
      <c r="E104" s="287"/>
      <c r="F104" s="288" t="s">
        <v>284</v>
      </c>
      <c r="G104" s="289"/>
      <c r="H104" s="287"/>
      <c r="I104" s="287"/>
      <c r="J104" s="287" t="s">
        <v>285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1"/>
      <c r="H105" s="285"/>
      <c r="I105" s="285"/>
      <c r="J105" s="285"/>
      <c r="K105" s="284"/>
    </row>
    <row r="106" s="1" customFormat="1" ht="15" customHeight="1">
      <c r="B106" s="282"/>
      <c r="C106" s="270" t="s">
        <v>56</v>
      </c>
      <c r="D106" s="290"/>
      <c r="E106" s="290"/>
      <c r="F106" s="292" t="s">
        <v>286</v>
      </c>
      <c r="G106" s="301"/>
      <c r="H106" s="270" t="s">
        <v>326</v>
      </c>
      <c r="I106" s="270" t="s">
        <v>288</v>
      </c>
      <c r="J106" s="270">
        <v>20</v>
      </c>
      <c r="K106" s="284"/>
    </row>
    <row r="107" s="1" customFormat="1" ht="15" customHeight="1">
      <c r="B107" s="282"/>
      <c r="C107" s="270" t="s">
        <v>289</v>
      </c>
      <c r="D107" s="270"/>
      <c r="E107" s="270"/>
      <c r="F107" s="292" t="s">
        <v>286</v>
      </c>
      <c r="G107" s="270"/>
      <c r="H107" s="270" t="s">
        <v>326</v>
      </c>
      <c r="I107" s="270" t="s">
        <v>288</v>
      </c>
      <c r="J107" s="270">
        <v>120</v>
      </c>
      <c r="K107" s="284"/>
    </row>
    <row r="108" s="1" customFormat="1" ht="15" customHeight="1">
      <c r="B108" s="293"/>
      <c r="C108" s="270" t="s">
        <v>291</v>
      </c>
      <c r="D108" s="270"/>
      <c r="E108" s="270"/>
      <c r="F108" s="292" t="s">
        <v>292</v>
      </c>
      <c r="G108" s="270"/>
      <c r="H108" s="270" t="s">
        <v>326</v>
      </c>
      <c r="I108" s="270" t="s">
        <v>288</v>
      </c>
      <c r="J108" s="270">
        <v>50</v>
      </c>
      <c r="K108" s="284"/>
    </row>
    <row r="109" s="1" customFormat="1" ht="15" customHeight="1">
      <c r="B109" s="293"/>
      <c r="C109" s="270" t="s">
        <v>294</v>
      </c>
      <c r="D109" s="270"/>
      <c r="E109" s="270"/>
      <c r="F109" s="292" t="s">
        <v>286</v>
      </c>
      <c r="G109" s="270"/>
      <c r="H109" s="270" t="s">
        <v>326</v>
      </c>
      <c r="I109" s="270" t="s">
        <v>296</v>
      </c>
      <c r="J109" s="270"/>
      <c r="K109" s="284"/>
    </row>
    <row r="110" s="1" customFormat="1" ht="15" customHeight="1">
      <c r="B110" s="293"/>
      <c r="C110" s="270" t="s">
        <v>305</v>
      </c>
      <c r="D110" s="270"/>
      <c r="E110" s="270"/>
      <c r="F110" s="292" t="s">
        <v>292</v>
      </c>
      <c r="G110" s="270"/>
      <c r="H110" s="270" t="s">
        <v>326</v>
      </c>
      <c r="I110" s="270" t="s">
        <v>288</v>
      </c>
      <c r="J110" s="270">
        <v>50</v>
      </c>
      <c r="K110" s="284"/>
    </row>
    <row r="111" s="1" customFormat="1" ht="15" customHeight="1">
      <c r="B111" s="293"/>
      <c r="C111" s="270" t="s">
        <v>313</v>
      </c>
      <c r="D111" s="270"/>
      <c r="E111" s="270"/>
      <c r="F111" s="292" t="s">
        <v>292</v>
      </c>
      <c r="G111" s="270"/>
      <c r="H111" s="270" t="s">
        <v>326</v>
      </c>
      <c r="I111" s="270" t="s">
        <v>288</v>
      </c>
      <c r="J111" s="270">
        <v>50</v>
      </c>
      <c r="K111" s="284"/>
    </row>
    <row r="112" s="1" customFormat="1" ht="15" customHeight="1">
      <c r="B112" s="293"/>
      <c r="C112" s="270" t="s">
        <v>311</v>
      </c>
      <c r="D112" s="270"/>
      <c r="E112" s="270"/>
      <c r="F112" s="292" t="s">
        <v>292</v>
      </c>
      <c r="G112" s="270"/>
      <c r="H112" s="270" t="s">
        <v>326</v>
      </c>
      <c r="I112" s="270" t="s">
        <v>288</v>
      </c>
      <c r="J112" s="270">
        <v>50</v>
      </c>
      <c r="K112" s="284"/>
    </row>
    <row r="113" s="1" customFormat="1" ht="15" customHeight="1">
      <c r="B113" s="293"/>
      <c r="C113" s="270" t="s">
        <v>56</v>
      </c>
      <c r="D113" s="270"/>
      <c r="E113" s="270"/>
      <c r="F113" s="292" t="s">
        <v>286</v>
      </c>
      <c r="G113" s="270"/>
      <c r="H113" s="270" t="s">
        <v>327</v>
      </c>
      <c r="I113" s="270" t="s">
        <v>288</v>
      </c>
      <c r="J113" s="270">
        <v>20</v>
      </c>
      <c r="K113" s="284"/>
    </row>
    <row r="114" s="1" customFormat="1" ht="15" customHeight="1">
      <c r="B114" s="293"/>
      <c r="C114" s="270" t="s">
        <v>328</v>
      </c>
      <c r="D114" s="270"/>
      <c r="E114" s="270"/>
      <c r="F114" s="292" t="s">
        <v>286</v>
      </c>
      <c r="G114" s="270"/>
      <c r="H114" s="270" t="s">
        <v>329</v>
      </c>
      <c r="I114" s="270" t="s">
        <v>288</v>
      </c>
      <c r="J114" s="270">
        <v>120</v>
      </c>
      <c r="K114" s="284"/>
    </row>
    <row r="115" s="1" customFormat="1" ht="15" customHeight="1">
      <c r="B115" s="293"/>
      <c r="C115" s="270" t="s">
        <v>41</v>
      </c>
      <c r="D115" s="270"/>
      <c r="E115" s="270"/>
      <c r="F115" s="292" t="s">
        <v>286</v>
      </c>
      <c r="G115" s="270"/>
      <c r="H115" s="270" t="s">
        <v>330</v>
      </c>
      <c r="I115" s="270" t="s">
        <v>321</v>
      </c>
      <c r="J115" s="270"/>
      <c r="K115" s="284"/>
    </row>
    <row r="116" s="1" customFormat="1" ht="15" customHeight="1">
      <c r="B116" s="293"/>
      <c r="C116" s="270" t="s">
        <v>51</v>
      </c>
      <c r="D116" s="270"/>
      <c r="E116" s="270"/>
      <c r="F116" s="292" t="s">
        <v>286</v>
      </c>
      <c r="G116" s="270"/>
      <c r="H116" s="270" t="s">
        <v>331</v>
      </c>
      <c r="I116" s="270" t="s">
        <v>321</v>
      </c>
      <c r="J116" s="270"/>
      <c r="K116" s="284"/>
    </row>
    <row r="117" s="1" customFormat="1" ht="15" customHeight="1">
      <c r="B117" s="293"/>
      <c r="C117" s="270" t="s">
        <v>60</v>
      </c>
      <c r="D117" s="270"/>
      <c r="E117" s="270"/>
      <c r="F117" s="292" t="s">
        <v>286</v>
      </c>
      <c r="G117" s="270"/>
      <c r="H117" s="270" t="s">
        <v>332</v>
      </c>
      <c r="I117" s="270" t="s">
        <v>333</v>
      </c>
      <c r="J117" s="270"/>
      <c r="K117" s="284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267"/>
      <c r="D119" s="267"/>
      <c r="E119" s="267"/>
      <c r="F119" s="304"/>
      <c r="G119" s="267"/>
      <c r="H119" s="267"/>
      <c r="I119" s="267"/>
      <c r="J119" s="267"/>
      <c r="K119" s="303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61" t="s">
        <v>334</v>
      </c>
      <c r="D122" s="261"/>
      <c r="E122" s="261"/>
      <c r="F122" s="261"/>
      <c r="G122" s="261"/>
      <c r="H122" s="261"/>
      <c r="I122" s="261"/>
      <c r="J122" s="261"/>
      <c r="K122" s="309"/>
    </row>
    <row r="123" s="1" customFormat="1" ht="17.25" customHeight="1">
      <c r="B123" s="310"/>
      <c r="C123" s="285" t="s">
        <v>280</v>
      </c>
      <c r="D123" s="285"/>
      <c r="E123" s="285"/>
      <c r="F123" s="285" t="s">
        <v>281</v>
      </c>
      <c r="G123" s="286"/>
      <c r="H123" s="285" t="s">
        <v>57</v>
      </c>
      <c r="I123" s="285" t="s">
        <v>60</v>
      </c>
      <c r="J123" s="285" t="s">
        <v>282</v>
      </c>
      <c r="K123" s="311"/>
    </row>
    <row r="124" s="1" customFormat="1" ht="17.25" customHeight="1">
      <c r="B124" s="310"/>
      <c r="C124" s="287" t="s">
        <v>283</v>
      </c>
      <c r="D124" s="287"/>
      <c r="E124" s="287"/>
      <c r="F124" s="288" t="s">
        <v>284</v>
      </c>
      <c r="G124" s="289"/>
      <c r="H124" s="287"/>
      <c r="I124" s="287"/>
      <c r="J124" s="287" t="s">
        <v>285</v>
      </c>
      <c r="K124" s="311"/>
    </row>
    <row r="125" s="1" customFormat="1" ht="5.25" customHeight="1">
      <c r="B125" s="312"/>
      <c r="C125" s="290"/>
      <c r="D125" s="290"/>
      <c r="E125" s="290"/>
      <c r="F125" s="290"/>
      <c r="G125" s="270"/>
      <c r="H125" s="290"/>
      <c r="I125" s="290"/>
      <c r="J125" s="290"/>
      <c r="K125" s="313"/>
    </row>
    <row r="126" s="1" customFormat="1" ht="15" customHeight="1">
      <c r="B126" s="312"/>
      <c r="C126" s="270" t="s">
        <v>289</v>
      </c>
      <c r="D126" s="290"/>
      <c r="E126" s="290"/>
      <c r="F126" s="292" t="s">
        <v>286</v>
      </c>
      <c r="G126" s="270"/>
      <c r="H126" s="270" t="s">
        <v>326</v>
      </c>
      <c r="I126" s="270" t="s">
        <v>288</v>
      </c>
      <c r="J126" s="270">
        <v>120</v>
      </c>
      <c r="K126" s="314"/>
    </row>
    <row r="127" s="1" customFormat="1" ht="15" customHeight="1">
      <c r="B127" s="312"/>
      <c r="C127" s="270" t="s">
        <v>335</v>
      </c>
      <c r="D127" s="270"/>
      <c r="E127" s="270"/>
      <c r="F127" s="292" t="s">
        <v>286</v>
      </c>
      <c r="G127" s="270"/>
      <c r="H127" s="270" t="s">
        <v>336</v>
      </c>
      <c r="I127" s="270" t="s">
        <v>288</v>
      </c>
      <c r="J127" s="270" t="s">
        <v>337</v>
      </c>
      <c r="K127" s="314"/>
    </row>
    <row r="128" s="1" customFormat="1" ht="15" customHeight="1">
      <c r="B128" s="312"/>
      <c r="C128" s="270" t="s">
        <v>234</v>
      </c>
      <c r="D128" s="270"/>
      <c r="E128" s="270"/>
      <c r="F128" s="292" t="s">
        <v>286</v>
      </c>
      <c r="G128" s="270"/>
      <c r="H128" s="270" t="s">
        <v>338</v>
      </c>
      <c r="I128" s="270" t="s">
        <v>288</v>
      </c>
      <c r="J128" s="270" t="s">
        <v>337</v>
      </c>
      <c r="K128" s="314"/>
    </row>
    <row r="129" s="1" customFormat="1" ht="15" customHeight="1">
      <c r="B129" s="312"/>
      <c r="C129" s="270" t="s">
        <v>297</v>
      </c>
      <c r="D129" s="270"/>
      <c r="E129" s="270"/>
      <c r="F129" s="292" t="s">
        <v>292</v>
      </c>
      <c r="G129" s="270"/>
      <c r="H129" s="270" t="s">
        <v>298</v>
      </c>
      <c r="I129" s="270" t="s">
        <v>288</v>
      </c>
      <c r="J129" s="270">
        <v>15</v>
      </c>
      <c r="K129" s="314"/>
    </row>
    <row r="130" s="1" customFormat="1" ht="15" customHeight="1">
      <c r="B130" s="312"/>
      <c r="C130" s="294" t="s">
        <v>299</v>
      </c>
      <c r="D130" s="294"/>
      <c r="E130" s="294"/>
      <c r="F130" s="295" t="s">
        <v>292</v>
      </c>
      <c r="G130" s="294"/>
      <c r="H130" s="294" t="s">
        <v>300</v>
      </c>
      <c r="I130" s="294" t="s">
        <v>288</v>
      </c>
      <c r="J130" s="294">
        <v>15</v>
      </c>
      <c r="K130" s="314"/>
    </row>
    <row r="131" s="1" customFormat="1" ht="15" customHeight="1">
      <c r="B131" s="312"/>
      <c r="C131" s="294" t="s">
        <v>301</v>
      </c>
      <c r="D131" s="294"/>
      <c r="E131" s="294"/>
      <c r="F131" s="295" t="s">
        <v>292</v>
      </c>
      <c r="G131" s="294"/>
      <c r="H131" s="294" t="s">
        <v>302</v>
      </c>
      <c r="I131" s="294" t="s">
        <v>288</v>
      </c>
      <c r="J131" s="294">
        <v>20</v>
      </c>
      <c r="K131" s="314"/>
    </row>
    <row r="132" s="1" customFormat="1" ht="15" customHeight="1">
      <c r="B132" s="312"/>
      <c r="C132" s="294" t="s">
        <v>303</v>
      </c>
      <c r="D132" s="294"/>
      <c r="E132" s="294"/>
      <c r="F132" s="295" t="s">
        <v>292</v>
      </c>
      <c r="G132" s="294"/>
      <c r="H132" s="294" t="s">
        <v>304</v>
      </c>
      <c r="I132" s="294" t="s">
        <v>288</v>
      </c>
      <c r="J132" s="294">
        <v>20</v>
      </c>
      <c r="K132" s="314"/>
    </row>
    <row r="133" s="1" customFormat="1" ht="15" customHeight="1">
      <c r="B133" s="312"/>
      <c r="C133" s="270" t="s">
        <v>291</v>
      </c>
      <c r="D133" s="270"/>
      <c r="E133" s="270"/>
      <c r="F133" s="292" t="s">
        <v>292</v>
      </c>
      <c r="G133" s="270"/>
      <c r="H133" s="270" t="s">
        <v>326</v>
      </c>
      <c r="I133" s="270" t="s">
        <v>288</v>
      </c>
      <c r="J133" s="270">
        <v>50</v>
      </c>
      <c r="K133" s="314"/>
    </row>
    <row r="134" s="1" customFormat="1" ht="15" customHeight="1">
      <c r="B134" s="312"/>
      <c r="C134" s="270" t="s">
        <v>305</v>
      </c>
      <c r="D134" s="270"/>
      <c r="E134" s="270"/>
      <c r="F134" s="292" t="s">
        <v>292</v>
      </c>
      <c r="G134" s="270"/>
      <c r="H134" s="270" t="s">
        <v>326</v>
      </c>
      <c r="I134" s="270" t="s">
        <v>288</v>
      </c>
      <c r="J134" s="270">
        <v>50</v>
      </c>
      <c r="K134" s="314"/>
    </row>
    <row r="135" s="1" customFormat="1" ht="15" customHeight="1">
      <c r="B135" s="312"/>
      <c r="C135" s="270" t="s">
        <v>311</v>
      </c>
      <c r="D135" s="270"/>
      <c r="E135" s="270"/>
      <c r="F135" s="292" t="s">
        <v>292</v>
      </c>
      <c r="G135" s="270"/>
      <c r="H135" s="270" t="s">
        <v>326</v>
      </c>
      <c r="I135" s="270" t="s">
        <v>288</v>
      </c>
      <c r="J135" s="270">
        <v>50</v>
      </c>
      <c r="K135" s="314"/>
    </row>
    <row r="136" s="1" customFormat="1" ht="15" customHeight="1">
      <c r="B136" s="312"/>
      <c r="C136" s="270" t="s">
        <v>313</v>
      </c>
      <c r="D136" s="270"/>
      <c r="E136" s="270"/>
      <c r="F136" s="292" t="s">
        <v>292</v>
      </c>
      <c r="G136" s="270"/>
      <c r="H136" s="270" t="s">
        <v>326</v>
      </c>
      <c r="I136" s="270" t="s">
        <v>288</v>
      </c>
      <c r="J136" s="270">
        <v>50</v>
      </c>
      <c r="K136" s="314"/>
    </row>
    <row r="137" s="1" customFormat="1" ht="15" customHeight="1">
      <c r="B137" s="312"/>
      <c r="C137" s="270" t="s">
        <v>314</v>
      </c>
      <c r="D137" s="270"/>
      <c r="E137" s="270"/>
      <c r="F137" s="292" t="s">
        <v>292</v>
      </c>
      <c r="G137" s="270"/>
      <c r="H137" s="270" t="s">
        <v>339</v>
      </c>
      <c r="I137" s="270" t="s">
        <v>288</v>
      </c>
      <c r="J137" s="270">
        <v>255</v>
      </c>
      <c r="K137" s="314"/>
    </row>
    <row r="138" s="1" customFormat="1" ht="15" customHeight="1">
      <c r="B138" s="312"/>
      <c r="C138" s="270" t="s">
        <v>316</v>
      </c>
      <c r="D138" s="270"/>
      <c r="E138" s="270"/>
      <c r="F138" s="292" t="s">
        <v>286</v>
      </c>
      <c r="G138" s="270"/>
      <c r="H138" s="270" t="s">
        <v>340</v>
      </c>
      <c r="I138" s="270" t="s">
        <v>318</v>
      </c>
      <c r="J138" s="270"/>
      <c r="K138" s="314"/>
    </row>
    <row r="139" s="1" customFormat="1" ht="15" customHeight="1">
      <c r="B139" s="312"/>
      <c r="C139" s="270" t="s">
        <v>319</v>
      </c>
      <c r="D139" s="270"/>
      <c r="E139" s="270"/>
      <c r="F139" s="292" t="s">
        <v>286</v>
      </c>
      <c r="G139" s="270"/>
      <c r="H139" s="270" t="s">
        <v>341</v>
      </c>
      <c r="I139" s="270" t="s">
        <v>321</v>
      </c>
      <c r="J139" s="270"/>
      <c r="K139" s="314"/>
    </row>
    <row r="140" s="1" customFormat="1" ht="15" customHeight="1">
      <c r="B140" s="312"/>
      <c r="C140" s="270" t="s">
        <v>322</v>
      </c>
      <c r="D140" s="270"/>
      <c r="E140" s="270"/>
      <c r="F140" s="292" t="s">
        <v>286</v>
      </c>
      <c r="G140" s="270"/>
      <c r="H140" s="270" t="s">
        <v>322</v>
      </c>
      <c r="I140" s="270" t="s">
        <v>321</v>
      </c>
      <c r="J140" s="270"/>
      <c r="K140" s="314"/>
    </row>
    <row r="141" s="1" customFormat="1" ht="15" customHeight="1">
      <c r="B141" s="312"/>
      <c r="C141" s="270" t="s">
        <v>41</v>
      </c>
      <c r="D141" s="270"/>
      <c r="E141" s="270"/>
      <c r="F141" s="292" t="s">
        <v>286</v>
      </c>
      <c r="G141" s="270"/>
      <c r="H141" s="270" t="s">
        <v>342</v>
      </c>
      <c r="I141" s="270" t="s">
        <v>321</v>
      </c>
      <c r="J141" s="270"/>
      <c r="K141" s="314"/>
    </row>
    <row r="142" s="1" customFormat="1" ht="15" customHeight="1">
      <c r="B142" s="312"/>
      <c r="C142" s="270" t="s">
        <v>343</v>
      </c>
      <c r="D142" s="270"/>
      <c r="E142" s="270"/>
      <c r="F142" s="292" t="s">
        <v>286</v>
      </c>
      <c r="G142" s="270"/>
      <c r="H142" s="270" t="s">
        <v>344</v>
      </c>
      <c r="I142" s="270" t="s">
        <v>321</v>
      </c>
      <c r="J142" s="270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267"/>
      <c r="C144" s="267"/>
      <c r="D144" s="267"/>
      <c r="E144" s="267"/>
      <c r="F144" s="304"/>
      <c r="G144" s="267"/>
      <c r="H144" s="267"/>
      <c r="I144" s="267"/>
      <c r="J144" s="267"/>
      <c r="K144" s="267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345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280</v>
      </c>
      <c r="D148" s="285"/>
      <c r="E148" s="285"/>
      <c r="F148" s="285" t="s">
        <v>281</v>
      </c>
      <c r="G148" s="286"/>
      <c r="H148" s="285" t="s">
        <v>57</v>
      </c>
      <c r="I148" s="285" t="s">
        <v>60</v>
      </c>
      <c r="J148" s="285" t="s">
        <v>282</v>
      </c>
      <c r="K148" s="284"/>
    </row>
    <row r="149" s="1" customFormat="1" ht="17.25" customHeight="1">
      <c r="B149" s="282"/>
      <c r="C149" s="287" t="s">
        <v>283</v>
      </c>
      <c r="D149" s="287"/>
      <c r="E149" s="287"/>
      <c r="F149" s="288" t="s">
        <v>284</v>
      </c>
      <c r="G149" s="289"/>
      <c r="H149" s="287"/>
      <c r="I149" s="287"/>
      <c r="J149" s="287" t="s">
        <v>285</v>
      </c>
      <c r="K149" s="284"/>
    </row>
    <row r="150" s="1" customFormat="1" ht="5.25" customHeight="1">
      <c r="B150" s="293"/>
      <c r="C150" s="290"/>
      <c r="D150" s="290"/>
      <c r="E150" s="290"/>
      <c r="F150" s="290"/>
      <c r="G150" s="291"/>
      <c r="H150" s="290"/>
      <c r="I150" s="290"/>
      <c r="J150" s="290"/>
      <c r="K150" s="314"/>
    </row>
    <row r="151" s="1" customFormat="1" ht="15" customHeight="1">
      <c r="B151" s="293"/>
      <c r="C151" s="318" t="s">
        <v>289</v>
      </c>
      <c r="D151" s="270"/>
      <c r="E151" s="270"/>
      <c r="F151" s="319" t="s">
        <v>286</v>
      </c>
      <c r="G151" s="270"/>
      <c r="H151" s="318" t="s">
        <v>326</v>
      </c>
      <c r="I151" s="318" t="s">
        <v>288</v>
      </c>
      <c r="J151" s="318">
        <v>120</v>
      </c>
      <c r="K151" s="314"/>
    </row>
    <row r="152" s="1" customFormat="1" ht="15" customHeight="1">
      <c r="B152" s="293"/>
      <c r="C152" s="318" t="s">
        <v>335</v>
      </c>
      <c r="D152" s="270"/>
      <c r="E152" s="270"/>
      <c r="F152" s="319" t="s">
        <v>286</v>
      </c>
      <c r="G152" s="270"/>
      <c r="H152" s="318" t="s">
        <v>346</v>
      </c>
      <c r="I152" s="318" t="s">
        <v>288</v>
      </c>
      <c r="J152" s="318" t="s">
        <v>337</v>
      </c>
      <c r="K152" s="314"/>
    </row>
    <row r="153" s="1" customFormat="1" ht="15" customHeight="1">
      <c r="B153" s="293"/>
      <c r="C153" s="318" t="s">
        <v>234</v>
      </c>
      <c r="D153" s="270"/>
      <c r="E153" s="270"/>
      <c r="F153" s="319" t="s">
        <v>286</v>
      </c>
      <c r="G153" s="270"/>
      <c r="H153" s="318" t="s">
        <v>347</v>
      </c>
      <c r="I153" s="318" t="s">
        <v>288</v>
      </c>
      <c r="J153" s="318" t="s">
        <v>337</v>
      </c>
      <c r="K153" s="314"/>
    </row>
    <row r="154" s="1" customFormat="1" ht="15" customHeight="1">
      <c r="B154" s="293"/>
      <c r="C154" s="318" t="s">
        <v>291</v>
      </c>
      <c r="D154" s="270"/>
      <c r="E154" s="270"/>
      <c r="F154" s="319" t="s">
        <v>292</v>
      </c>
      <c r="G154" s="270"/>
      <c r="H154" s="318" t="s">
        <v>326</v>
      </c>
      <c r="I154" s="318" t="s">
        <v>288</v>
      </c>
      <c r="J154" s="318">
        <v>50</v>
      </c>
      <c r="K154" s="314"/>
    </row>
    <row r="155" s="1" customFormat="1" ht="15" customHeight="1">
      <c r="B155" s="293"/>
      <c r="C155" s="318" t="s">
        <v>294</v>
      </c>
      <c r="D155" s="270"/>
      <c r="E155" s="270"/>
      <c r="F155" s="319" t="s">
        <v>286</v>
      </c>
      <c r="G155" s="270"/>
      <c r="H155" s="318" t="s">
        <v>326</v>
      </c>
      <c r="I155" s="318" t="s">
        <v>296</v>
      </c>
      <c r="J155" s="318"/>
      <c r="K155" s="314"/>
    </row>
    <row r="156" s="1" customFormat="1" ht="15" customHeight="1">
      <c r="B156" s="293"/>
      <c r="C156" s="318" t="s">
        <v>305</v>
      </c>
      <c r="D156" s="270"/>
      <c r="E156" s="270"/>
      <c r="F156" s="319" t="s">
        <v>292</v>
      </c>
      <c r="G156" s="270"/>
      <c r="H156" s="318" t="s">
        <v>326</v>
      </c>
      <c r="I156" s="318" t="s">
        <v>288</v>
      </c>
      <c r="J156" s="318">
        <v>50</v>
      </c>
      <c r="K156" s="314"/>
    </row>
    <row r="157" s="1" customFormat="1" ht="15" customHeight="1">
      <c r="B157" s="293"/>
      <c r="C157" s="318" t="s">
        <v>313</v>
      </c>
      <c r="D157" s="270"/>
      <c r="E157" s="270"/>
      <c r="F157" s="319" t="s">
        <v>292</v>
      </c>
      <c r="G157" s="270"/>
      <c r="H157" s="318" t="s">
        <v>326</v>
      </c>
      <c r="I157" s="318" t="s">
        <v>288</v>
      </c>
      <c r="J157" s="318">
        <v>50</v>
      </c>
      <c r="K157" s="314"/>
    </row>
    <row r="158" s="1" customFormat="1" ht="15" customHeight="1">
      <c r="B158" s="293"/>
      <c r="C158" s="318" t="s">
        <v>311</v>
      </c>
      <c r="D158" s="270"/>
      <c r="E158" s="270"/>
      <c r="F158" s="319" t="s">
        <v>292</v>
      </c>
      <c r="G158" s="270"/>
      <c r="H158" s="318" t="s">
        <v>326</v>
      </c>
      <c r="I158" s="318" t="s">
        <v>288</v>
      </c>
      <c r="J158" s="318">
        <v>50</v>
      </c>
      <c r="K158" s="314"/>
    </row>
    <row r="159" s="1" customFormat="1" ht="15" customHeight="1">
      <c r="B159" s="293"/>
      <c r="C159" s="318" t="s">
        <v>89</v>
      </c>
      <c r="D159" s="270"/>
      <c r="E159" s="270"/>
      <c r="F159" s="319" t="s">
        <v>286</v>
      </c>
      <c r="G159" s="270"/>
      <c r="H159" s="318" t="s">
        <v>348</v>
      </c>
      <c r="I159" s="318" t="s">
        <v>288</v>
      </c>
      <c r="J159" s="318" t="s">
        <v>349</v>
      </c>
      <c r="K159" s="314"/>
    </row>
    <row r="160" s="1" customFormat="1" ht="15" customHeight="1">
      <c r="B160" s="293"/>
      <c r="C160" s="318" t="s">
        <v>350</v>
      </c>
      <c r="D160" s="270"/>
      <c r="E160" s="270"/>
      <c r="F160" s="319" t="s">
        <v>286</v>
      </c>
      <c r="G160" s="270"/>
      <c r="H160" s="318" t="s">
        <v>351</v>
      </c>
      <c r="I160" s="318" t="s">
        <v>321</v>
      </c>
      <c r="J160" s="318"/>
      <c r="K160" s="314"/>
    </row>
    <row r="161" s="1" customFormat="1" ht="15" customHeight="1">
      <c r="B161" s="320"/>
      <c r="C161" s="302"/>
      <c r="D161" s="302"/>
      <c r="E161" s="302"/>
      <c r="F161" s="302"/>
      <c r="G161" s="302"/>
      <c r="H161" s="302"/>
      <c r="I161" s="302"/>
      <c r="J161" s="302"/>
      <c r="K161" s="321"/>
    </row>
    <row r="162" s="1" customFormat="1" ht="18.75" customHeight="1">
      <c r="B162" s="267"/>
      <c r="C162" s="270"/>
      <c r="D162" s="270"/>
      <c r="E162" s="270"/>
      <c r="F162" s="292"/>
      <c r="G162" s="270"/>
      <c r="H162" s="270"/>
      <c r="I162" s="270"/>
      <c r="J162" s="270"/>
      <c r="K162" s="267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352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280</v>
      </c>
      <c r="D166" s="285"/>
      <c r="E166" s="285"/>
      <c r="F166" s="285" t="s">
        <v>281</v>
      </c>
      <c r="G166" s="322"/>
      <c r="H166" s="323" t="s">
        <v>57</v>
      </c>
      <c r="I166" s="323" t="s">
        <v>60</v>
      </c>
      <c r="J166" s="285" t="s">
        <v>282</v>
      </c>
      <c r="K166" s="262"/>
    </row>
    <row r="167" s="1" customFormat="1" ht="17.25" customHeight="1">
      <c r="B167" s="263"/>
      <c r="C167" s="287" t="s">
        <v>283</v>
      </c>
      <c r="D167" s="287"/>
      <c r="E167" s="287"/>
      <c r="F167" s="288" t="s">
        <v>284</v>
      </c>
      <c r="G167" s="324"/>
      <c r="H167" s="325"/>
      <c r="I167" s="325"/>
      <c r="J167" s="287" t="s">
        <v>285</v>
      </c>
      <c r="K167" s="265"/>
    </row>
    <row r="168" s="1" customFormat="1" ht="5.25" customHeight="1">
      <c r="B168" s="293"/>
      <c r="C168" s="290"/>
      <c r="D168" s="290"/>
      <c r="E168" s="290"/>
      <c r="F168" s="290"/>
      <c r="G168" s="291"/>
      <c r="H168" s="290"/>
      <c r="I168" s="290"/>
      <c r="J168" s="290"/>
      <c r="K168" s="314"/>
    </row>
    <row r="169" s="1" customFormat="1" ht="15" customHeight="1">
      <c r="B169" s="293"/>
      <c r="C169" s="270" t="s">
        <v>289</v>
      </c>
      <c r="D169" s="270"/>
      <c r="E169" s="270"/>
      <c r="F169" s="292" t="s">
        <v>286</v>
      </c>
      <c r="G169" s="270"/>
      <c r="H169" s="270" t="s">
        <v>326</v>
      </c>
      <c r="I169" s="270" t="s">
        <v>288</v>
      </c>
      <c r="J169" s="270">
        <v>120</v>
      </c>
      <c r="K169" s="314"/>
    </row>
    <row r="170" s="1" customFormat="1" ht="15" customHeight="1">
      <c r="B170" s="293"/>
      <c r="C170" s="270" t="s">
        <v>335</v>
      </c>
      <c r="D170" s="270"/>
      <c r="E170" s="270"/>
      <c r="F170" s="292" t="s">
        <v>286</v>
      </c>
      <c r="G170" s="270"/>
      <c r="H170" s="270" t="s">
        <v>336</v>
      </c>
      <c r="I170" s="270" t="s">
        <v>288</v>
      </c>
      <c r="J170" s="270" t="s">
        <v>337</v>
      </c>
      <c r="K170" s="314"/>
    </row>
    <row r="171" s="1" customFormat="1" ht="15" customHeight="1">
      <c r="B171" s="293"/>
      <c r="C171" s="270" t="s">
        <v>234</v>
      </c>
      <c r="D171" s="270"/>
      <c r="E171" s="270"/>
      <c r="F171" s="292" t="s">
        <v>286</v>
      </c>
      <c r="G171" s="270"/>
      <c r="H171" s="270" t="s">
        <v>353</v>
      </c>
      <c r="I171" s="270" t="s">
        <v>288</v>
      </c>
      <c r="J171" s="270" t="s">
        <v>337</v>
      </c>
      <c r="K171" s="314"/>
    </row>
    <row r="172" s="1" customFormat="1" ht="15" customHeight="1">
      <c r="B172" s="293"/>
      <c r="C172" s="270" t="s">
        <v>291</v>
      </c>
      <c r="D172" s="270"/>
      <c r="E172" s="270"/>
      <c r="F172" s="292" t="s">
        <v>292</v>
      </c>
      <c r="G172" s="270"/>
      <c r="H172" s="270" t="s">
        <v>353</v>
      </c>
      <c r="I172" s="270" t="s">
        <v>288</v>
      </c>
      <c r="J172" s="270">
        <v>50</v>
      </c>
      <c r="K172" s="314"/>
    </row>
    <row r="173" s="1" customFormat="1" ht="15" customHeight="1">
      <c r="B173" s="293"/>
      <c r="C173" s="270" t="s">
        <v>294</v>
      </c>
      <c r="D173" s="270"/>
      <c r="E173" s="270"/>
      <c r="F173" s="292" t="s">
        <v>286</v>
      </c>
      <c r="G173" s="270"/>
      <c r="H173" s="270" t="s">
        <v>353</v>
      </c>
      <c r="I173" s="270" t="s">
        <v>296</v>
      </c>
      <c r="J173" s="270"/>
      <c r="K173" s="314"/>
    </row>
    <row r="174" s="1" customFormat="1" ht="15" customHeight="1">
      <c r="B174" s="293"/>
      <c r="C174" s="270" t="s">
        <v>305</v>
      </c>
      <c r="D174" s="270"/>
      <c r="E174" s="270"/>
      <c r="F174" s="292" t="s">
        <v>292</v>
      </c>
      <c r="G174" s="270"/>
      <c r="H174" s="270" t="s">
        <v>353</v>
      </c>
      <c r="I174" s="270" t="s">
        <v>288</v>
      </c>
      <c r="J174" s="270">
        <v>50</v>
      </c>
      <c r="K174" s="314"/>
    </row>
    <row r="175" s="1" customFormat="1" ht="15" customHeight="1">
      <c r="B175" s="293"/>
      <c r="C175" s="270" t="s">
        <v>313</v>
      </c>
      <c r="D175" s="270"/>
      <c r="E175" s="270"/>
      <c r="F175" s="292" t="s">
        <v>292</v>
      </c>
      <c r="G175" s="270"/>
      <c r="H175" s="270" t="s">
        <v>353</v>
      </c>
      <c r="I175" s="270" t="s">
        <v>288</v>
      </c>
      <c r="J175" s="270">
        <v>50</v>
      </c>
      <c r="K175" s="314"/>
    </row>
    <row r="176" s="1" customFormat="1" ht="15" customHeight="1">
      <c r="B176" s="293"/>
      <c r="C176" s="270" t="s">
        <v>311</v>
      </c>
      <c r="D176" s="270"/>
      <c r="E176" s="270"/>
      <c r="F176" s="292" t="s">
        <v>292</v>
      </c>
      <c r="G176" s="270"/>
      <c r="H176" s="270" t="s">
        <v>353</v>
      </c>
      <c r="I176" s="270" t="s">
        <v>288</v>
      </c>
      <c r="J176" s="270">
        <v>50</v>
      </c>
      <c r="K176" s="314"/>
    </row>
    <row r="177" s="1" customFormat="1" ht="15" customHeight="1">
      <c r="B177" s="293"/>
      <c r="C177" s="270" t="s">
        <v>98</v>
      </c>
      <c r="D177" s="270"/>
      <c r="E177" s="270"/>
      <c r="F177" s="292" t="s">
        <v>286</v>
      </c>
      <c r="G177" s="270"/>
      <c r="H177" s="270" t="s">
        <v>354</v>
      </c>
      <c r="I177" s="270" t="s">
        <v>355</v>
      </c>
      <c r="J177" s="270"/>
      <c r="K177" s="314"/>
    </row>
    <row r="178" s="1" customFormat="1" ht="15" customHeight="1">
      <c r="B178" s="293"/>
      <c r="C178" s="270" t="s">
        <v>60</v>
      </c>
      <c r="D178" s="270"/>
      <c r="E178" s="270"/>
      <c r="F178" s="292" t="s">
        <v>286</v>
      </c>
      <c r="G178" s="270"/>
      <c r="H178" s="270" t="s">
        <v>356</v>
      </c>
      <c r="I178" s="270" t="s">
        <v>357</v>
      </c>
      <c r="J178" s="270">
        <v>1</v>
      </c>
      <c r="K178" s="314"/>
    </row>
    <row r="179" s="1" customFormat="1" ht="15" customHeight="1">
      <c r="B179" s="293"/>
      <c r="C179" s="270" t="s">
        <v>56</v>
      </c>
      <c r="D179" s="270"/>
      <c r="E179" s="270"/>
      <c r="F179" s="292" t="s">
        <v>286</v>
      </c>
      <c r="G179" s="270"/>
      <c r="H179" s="270" t="s">
        <v>358</v>
      </c>
      <c r="I179" s="270" t="s">
        <v>288</v>
      </c>
      <c r="J179" s="270">
        <v>20</v>
      </c>
      <c r="K179" s="314"/>
    </row>
    <row r="180" s="1" customFormat="1" ht="15" customHeight="1">
      <c r="B180" s="293"/>
      <c r="C180" s="270" t="s">
        <v>57</v>
      </c>
      <c r="D180" s="270"/>
      <c r="E180" s="270"/>
      <c r="F180" s="292" t="s">
        <v>286</v>
      </c>
      <c r="G180" s="270"/>
      <c r="H180" s="270" t="s">
        <v>359</v>
      </c>
      <c r="I180" s="270" t="s">
        <v>288</v>
      </c>
      <c r="J180" s="270">
        <v>255</v>
      </c>
      <c r="K180" s="314"/>
    </row>
    <row r="181" s="1" customFormat="1" ht="15" customHeight="1">
      <c r="B181" s="293"/>
      <c r="C181" s="270" t="s">
        <v>99</v>
      </c>
      <c r="D181" s="270"/>
      <c r="E181" s="270"/>
      <c r="F181" s="292" t="s">
        <v>286</v>
      </c>
      <c r="G181" s="270"/>
      <c r="H181" s="270" t="s">
        <v>250</v>
      </c>
      <c r="I181" s="270" t="s">
        <v>288</v>
      </c>
      <c r="J181" s="270">
        <v>10</v>
      </c>
      <c r="K181" s="314"/>
    </row>
    <row r="182" s="1" customFormat="1" ht="15" customHeight="1">
      <c r="B182" s="293"/>
      <c r="C182" s="270" t="s">
        <v>100</v>
      </c>
      <c r="D182" s="270"/>
      <c r="E182" s="270"/>
      <c r="F182" s="292" t="s">
        <v>286</v>
      </c>
      <c r="G182" s="270"/>
      <c r="H182" s="270" t="s">
        <v>360</v>
      </c>
      <c r="I182" s="270" t="s">
        <v>321</v>
      </c>
      <c r="J182" s="270"/>
      <c r="K182" s="314"/>
    </row>
    <row r="183" s="1" customFormat="1" ht="15" customHeight="1">
      <c r="B183" s="293"/>
      <c r="C183" s="270" t="s">
        <v>361</v>
      </c>
      <c r="D183" s="270"/>
      <c r="E183" s="270"/>
      <c r="F183" s="292" t="s">
        <v>286</v>
      </c>
      <c r="G183" s="270"/>
      <c r="H183" s="270" t="s">
        <v>362</v>
      </c>
      <c r="I183" s="270" t="s">
        <v>321</v>
      </c>
      <c r="J183" s="270"/>
      <c r="K183" s="314"/>
    </row>
    <row r="184" s="1" customFormat="1" ht="15" customHeight="1">
      <c r="B184" s="293"/>
      <c r="C184" s="270" t="s">
        <v>350</v>
      </c>
      <c r="D184" s="270"/>
      <c r="E184" s="270"/>
      <c r="F184" s="292" t="s">
        <v>286</v>
      </c>
      <c r="G184" s="270"/>
      <c r="H184" s="270" t="s">
        <v>363</v>
      </c>
      <c r="I184" s="270" t="s">
        <v>321</v>
      </c>
      <c r="J184" s="270"/>
      <c r="K184" s="314"/>
    </row>
    <row r="185" s="1" customFormat="1" ht="15" customHeight="1">
      <c r="B185" s="293"/>
      <c r="C185" s="270" t="s">
        <v>102</v>
      </c>
      <c r="D185" s="270"/>
      <c r="E185" s="270"/>
      <c r="F185" s="292" t="s">
        <v>292</v>
      </c>
      <c r="G185" s="270"/>
      <c r="H185" s="270" t="s">
        <v>364</v>
      </c>
      <c r="I185" s="270" t="s">
        <v>288</v>
      </c>
      <c r="J185" s="270">
        <v>50</v>
      </c>
      <c r="K185" s="314"/>
    </row>
    <row r="186" s="1" customFormat="1" ht="15" customHeight="1">
      <c r="B186" s="293"/>
      <c r="C186" s="270" t="s">
        <v>365</v>
      </c>
      <c r="D186" s="270"/>
      <c r="E186" s="270"/>
      <c r="F186" s="292" t="s">
        <v>292</v>
      </c>
      <c r="G186" s="270"/>
      <c r="H186" s="270" t="s">
        <v>366</v>
      </c>
      <c r="I186" s="270" t="s">
        <v>367</v>
      </c>
      <c r="J186" s="270"/>
      <c r="K186" s="314"/>
    </row>
    <row r="187" s="1" customFormat="1" ht="15" customHeight="1">
      <c r="B187" s="293"/>
      <c r="C187" s="270" t="s">
        <v>368</v>
      </c>
      <c r="D187" s="270"/>
      <c r="E187" s="270"/>
      <c r="F187" s="292" t="s">
        <v>292</v>
      </c>
      <c r="G187" s="270"/>
      <c r="H187" s="270" t="s">
        <v>369</v>
      </c>
      <c r="I187" s="270" t="s">
        <v>367</v>
      </c>
      <c r="J187" s="270"/>
      <c r="K187" s="314"/>
    </row>
    <row r="188" s="1" customFormat="1" ht="15" customHeight="1">
      <c r="B188" s="293"/>
      <c r="C188" s="270" t="s">
        <v>370</v>
      </c>
      <c r="D188" s="270"/>
      <c r="E188" s="270"/>
      <c r="F188" s="292" t="s">
        <v>292</v>
      </c>
      <c r="G188" s="270"/>
      <c r="H188" s="270" t="s">
        <v>371</v>
      </c>
      <c r="I188" s="270" t="s">
        <v>367</v>
      </c>
      <c r="J188" s="270"/>
      <c r="K188" s="314"/>
    </row>
    <row r="189" s="1" customFormat="1" ht="15" customHeight="1">
      <c r="B189" s="293"/>
      <c r="C189" s="326" t="s">
        <v>372</v>
      </c>
      <c r="D189" s="270"/>
      <c r="E189" s="270"/>
      <c r="F189" s="292" t="s">
        <v>292</v>
      </c>
      <c r="G189" s="270"/>
      <c r="H189" s="270" t="s">
        <v>373</v>
      </c>
      <c r="I189" s="270" t="s">
        <v>374</v>
      </c>
      <c r="J189" s="327" t="s">
        <v>375</v>
      </c>
      <c r="K189" s="314"/>
    </row>
    <row r="190" s="1" customFormat="1" ht="15" customHeight="1">
      <c r="B190" s="293"/>
      <c r="C190" s="277" t="s">
        <v>45</v>
      </c>
      <c r="D190" s="270"/>
      <c r="E190" s="270"/>
      <c r="F190" s="292" t="s">
        <v>286</v>
      </c>
      <c r="G190" s="270"/>
      <c r="H190" s="267" t="s">
        <v>376</v>
      </c>
      <c r="I190" s="270" t="s">
        <v>377</v>
      </c>
      <c r="J190" s="270"/>
      <c r="K190" s="314"/>
    </row>
    <row r="191" s="1" customFormat="1" ht="15" customHeight="1">
      <c r="B191" s="293"/>
      <c r="C191" s="277" t="s">
        <v>378</v>
      </c>
      <c r="D191" s="270"/>
      <c r="E191" s="270"/>
      <c r="F191" s="292" t="s">
        <v>286</v>
      </c>
      <c r="G191" s="270"/>
      <c r="H191" s="270" t="s">
        <v>379</v>
      </c>
      <c r="I191" s="270" t="s">
        <v>321</v>
      </c>
      <c r="J191" s="270"/>
      <c r="K191" s="314"/>
    </row>
    <row r="192" s="1" customFormat="1" ht="15" customHeight="1">
      <c r="B192" s="293"/>
      <c r="C192" s="277" t="s">
        <v>380</v>
      </c>
      <c r="D192" s="270"/>
      <c r="E192" s="270"/>
      <c r="F192" s="292" t="s">
        <v>286</v>
      </c>
      <c r="G192" s="270"/>
      <c r="H192" s="270" t="s">
        <v>381</v>
      </c>
      <c r="I192" s="270" t="s">
        <v>321</v>
      </c>
      <c r="J192" s="270"/>
      <c r="K192" s="314"/>
    </row>
    <row r="193" s="1" customFormat="1" ht="15" customHeight="1">
      <c r="B193" s="293"/>
      <c r="C193" s="277" t="s">
        <v>382</v>
      </c>
      <c r="D193" s="270"/>
      <c r="E193" s="270"/>
      <c r="F193" s="292" t="s">
        <v>292</v>
      </c>
      <c r="G193" s="270"/>
      <c r="H193" s="270" t="s">
        <v>383</v>
      </c>
      <c r="I193" s="270" t="s">
        <v>321</v>
      </c>
      <c r="J193" s="270"/>
      <c r="K193" s="314"/>
    </row>
    <row r="194" s="1" customFormat="1" ht="15" customHeight="1">
      <c r="B194" s="320"/>
      <c r="C194" s="328"/>
      <c r="D194" s="302"/>
      <c r="E194" s="302"/>
      <c r="F194" s="302"/>
      <c r="G194" s="302"/>
      <c r="H194" s="302"/>
      <c r="I194" s="302"/>
      <c r="J194" s="302"/>
      <c r="K194" s="321"/>
    </row>
    <row r="195" s="1" customFormat="1" ht="18.75" customHeight="1">
      <c r="B195" s="267"/>
      <c r="C195" s="270"/>
      <c r="D195" s="270"/>
      <c r="E195" s="270"/>
      <c r="F195" s="292"/>
      <c r="G195" s="270"/>
      <c r="H195" s="270"/>
      <c r="I195" s="270"/>
      <c r="J195" s="270"/>
      <c r="K195" s="267"/>
    </row>
    <row r="196" s="1" customFormat="1" ht="18.75" customHeight="1">
      <c r="B196" s="267"/>
      <c r="C196" s="270"/>
      <c r="D196" s="270"/>
      <c r="E196" s="270"/>
      <c r="F196" s="292"/>
      <c r="G196" s="270"/>
      <c r="H196" s="270"/>
      <c r="I196" s="270"/>
      <c r="J196" s="270"/>
      <c r="K196" s="267"/>
    </row>
    <row r="197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="1" customFormat="1" ht="21">
      <c r="B199" s="260"/>
      <c r="C199" s="261" t="s">
        <v>384</v>
      </c>
      <c r="D199" s="261"/>
      <c r="E199" s="261"/>
      <c r="F199" s="261"/>
      <c r="G199" s="261"/>
      <c r="H199" s="261"/>
      <c r="I199" s="261"/>
      <c r="J199" s="261"/>
      <c r="K199" s="262"/>
    </row>
    <row r="200" s="1" customFormat="1" ht="25.5" customHeight="1">
      <c r="B200" s="260"/>
      <c r="C200" s="329" t="s">
        <v>385</v>
      </c>
      <c r="D200" s="329"/>
      <c r="E200" s="329"/>
      <c r="F200" s="329" t="s">
        <v>386</v>
      </c>
      <c r="G200" s="330"/>
      <c r="H200" s="329" t="s">
        <v>387</v>
      </c>
      <c r="I200" s="329"/>
      <c r="J200" s="329"/>
      <c r="K200" s="262"/>
    </row>
    <row r="201" s="1" customFormat="1" ht="5.25" customHeight="1">
      <c r="B201" s="293"/>
      <c r="C201" s="290"/>
      <c r="D201" s="290"/>
      <c r="E201" s="290"/>
      <c r="F201" s="290"/>
      <c r="G201" s="270"/>
      <c r="H201" s="290"/>
      <c r="I201" s="290"/>
      <c r="J201" s="290"/>
      <c r="K201" s="314"/>
    </row>
    <row r="202" s="1" customFormat="1" ht="15" customHeight="1">
      <c r="B202" s="293"/>
      <c r="C202" s="270" t="s">
        <v>377</v>
      </c>
      <c r="D202" s="270"/>
      <c r="E202" s="270"/>
      <c r="F202" s="292" t="s">
        <v>46</v>
      </c>
      <c r="G202" s="270"/>
      <c r="H202" s="270" t="s">
        <v>388</v>
      </c>
      <c r="I202" s="270"/>
      <c r="J202" s="270"/>
      <c r="K202" s="314"/>
    </row>
    <row r="203" s="1" customFormat="1" ht="15" customHeight="1">
      <c r="B203" s="293"/>
      <c r="C203" s="299"/>
      <c r="D203" s="270"/>
      <c r="E203" s="270"/>
      <c r="F203" s="292" t="s">
        <v>47</v>
      </c>
      <c r="G203" s="270"/>
      <c r="H203" s="270" t="s">
        <v>389</v>
      </c>
      <c r="I203" s="270"/>
      <c r="J203" s="270"/>
      <c r="K203" s="314"/>
    </row>
    <row r="204" s="1" customFormat="1" ht="15" customHeight="1">
      <c r="B204" s="293"/>
      <c r="C204" s="299"/>
      <c r="D204" s="270"/>
      <c r="E204" s="270"/>
      <c r="F204" s="292" t="s">
        <v>50</v>
      </c>
      <c r="G204" s="270"/>
      <c r="H204" s="270" t="s">
        <v>390</v>
      </c>
      <c r="I204" s="270"/>
      <c r="J204" s="270"/>
      <c r="K204" s="314"/>
    </row>
    <row r="205" s="1" customFormat="1" ht="15" customHeight="1">
      <c r="B205" s="293"/>
      <c r="C205" s="270"/>
      <c r="D205" s="270"/>
      <c r="E205" s="270"/>
      <c r="F205" s="292" t="s">
        <v>48</v>
      </c>
      <c r="G205" s="270"/>
      <c r="H205" s="270" t="s">
        <v>391</v>
      </c>
      <c r="I205" s="270"/>
      <c r="J205" s="270"/>
      <c r="K205" s="314"/>
    </row>
    <row r="206" s="1" customFormat="1" ht="15" customHeight="1">
      <c r="B206" s="293"/>
      <c r="C206" s="270"/>
      <c r="D206" s="270"/>
      <c r="E206" s="270"/>
      <c r="F206" s="292" t="s">
        <v>49</v>
      </c>
      <c r="G206" s="270"/>
      <c r="H206" s="270" t="s">
        <v>392</v>
      </c>
      <c r="I206" s="270"/>
      <c r="J206" s="270"/>
      <c r="K206" s="314"/>
    </row>
    <row r="207" s="1" customFormat="1" ht="15" customHeight="1">
      <c r="B207" s="293"/>
      <c r="C207" s="270"/>
      <c r="D207" s="270"/>
      <c r="E207" s="270"/>
      <c r="F207" s="292"/>
      <c r="G207" s="270"/>
      <c r="H207" s="270"/>
      <c r="I207" s="270"/>
      <c r="J207" s="270"/>
      <c r="K207" s="314"/>
    </row>
    <row r="208" s="1" customFormat="1" ht="15" customHeight="1">
      <c r="B208" s="293"/>
      <c r="C208" s="270" t="s">
        <v>333</v>
      </c>
      <c r="D208" s="270"/>
      <c r="E208" s="270"/>
      <c r="F208" s="292" t="s">
        <v>81</v>
      </c>
      <c r="G208" s="270"/>
      <c r="H208" s="270" t="s">
        <v>393</v>
      </c>
      <c r="I208" s="270"/>
      <c r="J208" s="270"/>
      <c r="K208" s="314"/>
    </row>
    <row r="209" s="1" customFormat="1" ht="15" customHeight="1">
      <c r="B209" s="293"/>
      <c r="C209" s="299"/>
      <c r="D209" s="270"/>
      <c r="E209" s="270"/>
      <c r="F209" s="292" t="s">
        <v>228</v>
      </c>
      <c r="G209" s="270"/>
      <c r="H209" s="270" t="s">
        <v>229</v>
      </c>
      <c r="I209" s="270"/>
      <c r="J209" s="270"/>
      <c r="K209" s="314"/>
    </row>
    <row r="210" s="1" customFormat="1" ht="15" customHeight="1">
      <c r="B210" s="293"/>
      <c r="C210" s="270"/>
      <c r="D210" s="270"/>
      <c r="E210" s="270"/>
      <c r="F210" s="292" t="s">
        <v>226</v>
      </c>
      <c r="G210" s="270"/>
      <c r="H210" s="270" t="s">
        <v>394</v>
      </c>
      <c r="I210" s="270"/>
      <c r="J210" s="270"/>
      <c r="K210" s="314"/>
    </row>
    <row r="211" s="1" customFormat="1" ht="15" customHeight="1">
      <c r="B211" s="331"/>
      <c r="C211" s="299"/>
      <c r="D211" s="299"/>
      <c r="E211" s="299"/>
      <c r="F211" s="292" t="s">
        <v>230</v>
      </c>
      <c r="G211" s="277"/>
      <c r="H211" s="318" t="s">
        <v>231</v>
      </c>
      <c r="I211" s="318"/>
      <c r="J211" s="318"/>
      <c r="K211" s="332"/>
    </row>
    <row r="212" s="1" customFormat="1" ht="15" customHeight="1">
      <c r="B212" s="331"/>
      <c r="C212" s="299"/>
      <c r="D212" s="299"/>
      <c r="E212" s="299"/>
      <c r="F212" s="292" t="s">
        <v>232</v>
      </c>
      <c r="G212" s="277"/>
      <c r="H212" s="318" t="s">
        <v>395</v>
      </c>
      <c r="I212" s="318"/>
      <c r="J212" s="318"/>
      <c r="K212" s="332"/>
    </row>
    <row r="213" s="1" customFormat="1" ht="15" customHeight="1">
      <c r="B213" s="331"/>
      <c r="C213" s="299"/>
      <c r="D213" s="299"/>
      <c r="E213" s="299"/>
      <c r="F213" s="333"/>
      <c r="G213" s="277"/>
      <c r="H213" s="334"/>
      <c r="I213" s="334"/>
      <c r="J213" s="334"/>
      <c r="K213" s="332"/>
    </row>
    <row r="214" s="1" customFormat="1" ht="15" customHeight="1">
      <c r="B214" s="331"/>
      <c r="C214" s="270" t="s">
        <v>357</v>
      </c>
      <c r="D214" s="299"/>
      <c r="E214" s="299"/>
      <c r="F214" s="292">
        <v>1</v>
      </c>
      <c r="G214" s="277"/>
      <c r="H214" s="318" t="s">
        <v>396</v>
      </c>
      <c r="I214" s="318"/>
      <c r="J214" s="318"/>
      <c r="K214" s="332"/>
    </row>
    <row r="215" s="1" customFormat="1" ht="15" customHeight="1">
      <c r="B215" s="331"/>
      <c r="C215" s="299"/>
      <c r="D215" s="299"/>
      <c r="E215" s="299"/>
      <c r="F215" s="292">
        <v>2</v>
      </c>
      <c r="G215" s="277"/>
      <c r="H215" s="318" t="s">
        <v>397</v>
      </c>
      <c r="I215" s="318"/>
      <c r="J215" s="318"/>
      <c r="K215" s="332"/>
    </row>
    <row r="216" s="1" customFormat="1" ht="15" customHeight="1">
      <c r="B216" s="331"/>
      <c r="C216" s="299"/>
      <c r="D216" s="299"/>
      <c r="E216" s="299"/>
      <c r="F216" s="292">
        <v>3</v>
      </c>
      <c r="G216" s="277"/>
      <c r="H216" s="318" t="s">
        <v>398</v>
      </c>
      <c r="I216" s="318"/>
      <c r="J216" s="318"/>
      <c r="K216" s="332"/>
    </row>
    <row r="217" s="1" customFormat="1" ht="15" customHeight="1">
      <c r="B217" s="331"/>
      <c r="C217" s="299"/>
      <c r="D217" s="299"/>
      <c r="E217" s="299"/>
      <c r="F217" s="292">
        <v>4</v>
      </c>
      <c r="G217" s="277"/>
      <c r="H217" s="318" t="s">
        <v>399</v>
      </c>
      <c r="I217" s="318"/>
      <c r="J217" s="318"/>
      <c r="K217" s="332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2019-11-15T09:32:04Z</dcterms:created>
  <dcterms:modified xsi:type="dcterms:W3CDTF">2019-11-15T09:32:07Z</dcterms:modified>
</cp:coreProperties>
</file>